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 2024 в руб." sheetId="4" r:id="rId1"/>
  </sheets>
  <calcPr calcId="125725"/>
</workbook>
</file>

<file path=xl/calcChain.xml><?xml version="1.0" encoding="utf-8"?>
<calcChain xmlns="http://schemas.openxmlformats.org/spreadsheetml/2006/main">
  <c r="K23" i="4"/>
  <c r="K19"/>
  <c r="F23"/>
  <c r="F19"/>
  <c r="C19"/>
  <c r="H28"/>
  <c r="C28"/>
  <c r="M28" l="1"/>
  <c r="H32"/>
  <c r="C20"/>
  <c r="H27"/>
  <c r="C27"/>
  <c r="M27" l="1"/>
  <c r="I19"/>
  <c r="H20"/>
  <c r="J19"/>
  <c r="L19"/>
  <c r="H22"/>
  <c r="H21"/>
  <c r="G23"/>
  <c r="C21"/>
  <c r="C22"/>
  <c r="M22" s="1"/>
  <c r="H19" l="1"/>
  <c r="M21"/>
  <c r="H34"/>
  <c r="C34"/>
  <c r="L33"/>
  <c r="K33"/>
  <c r="J33"/>
  <c r="I33"/>
  <c r="G33"/>
  <c r="F33"/>
  <c r="E33"/>
  <c r="D33"/>
  <c r="C32"/>
  <c r="M32" s="1"/>
  <c r="H31"/>
  <c r="C31"/>
  <c r="L30"/>
  <c r="K30"/>
  <c r="J30"/>
  <c r="I30"/>
  <c r="G30"/>
  <c r="F30"/>
  <c r="E30"/>
  <c r="E29" s="1"/>
  <c r="D30"/>
  <c r="D29" s="1"/>
  <c r="H26"/>
  <c r="C26"/>
  <c r="H25"/>
  <c r="C25"/>
  <c r="H24"/>
  <c r="C24"/>
  <c r="L23"/>
  <c r="J23"/>
  <c r="I23"/>
  <c r="H23" s="1"/>
  <c r="E23"/>
  <c r="D23"/>
  <c r="H18"/>
  <c r="H17" s="1"/>
  <c r="C18"/>
  <c r="C17" s="1"/>
  <c r="C16" s="1"/>
  <c r="L17"/>
  <c r="L16" s="1"/>
  <c r="K17"/>
  <c r="K16" s="1"/>
  <c r="J17"/>
  <c r="J16" s="1"/>
  <c r="I17"/>
  <c r="I16" s="1"/>
  <c r="G17"/>
  <c r="G16" s="1"/>
  <c r="F17"/>
  <c r="E17"/>
  <c r="E16" s="1"/>
  <c r="D17"/>
  <c r="D16" s="1"/>
  <c r="H15"/>
  <c r="C15"/>
  <c r="K14"/>
  <c r="J14"/>
  <c r="I14"/>
  <c r="G14"/>
  <c r="F14"/>
  <c r="E14"/>
  <c r="D14"/>
  <c r="G29" l="1"/>
  <c r="L29"/>
  <c r="G13"/>
  <c r="K29"/>
  <c r="K13" s="1"/>
  <c r="H13" s="1"/>
  <c r="M31"/>
  <c r="J29"/>
  <c r="J13" s="1"/>
  <c r="C33"/>
  <c r="H33"/>
  <c r="M34"/>
  <c r="M15"/>
  <c r="M17"/>
  <c r="M25"/>
  <c r="H30"/>
  <c r="H14"/>
  <c r="M24"/>
  <c r="M26"/>
  <c r="L13"/>
  <c r="M20"/>
  <c r="F29"/>
  <c r="C30"/>
  <c r="C23"/>
  <c r="E13"/>
  <c r="C14"/>
  <c r="M19"/>
  <c r="H16"/>
  <c r="M14"/>
  <c r="M18"/>
  <c r="F16"/>
  <c r="I29"/>
  <c r="I13" s="1"/>
  <c r="D13"/>
  <c r="M33" l="1"/>
  <c r="C29"/>
  <c r="C13" s="1"/>
  <c r="M30"/>
  <c r="H29"/>
  <c r="F13"/>
  <c r="M23"/>
  <c r="M16"/>
  <c r="M29" l="1"/>
  <c r="M13"/>
</calcChain>
</file>

<file path=xl/sharedStrings.xml><?xml version="1.0" encoding="utf-8"?>
<sst xmlns="http://schemas.openxmlformats.org/spreadsheetml/2006/main" count="52" uniqueCount="44">
  <si>
    <t>Объем финансирования</t>
  </si>
  <si>
    <t xml:space="preserve">Всего </t>
  </si>
  <si>
    <t>В том числе:</t>
  </si>
  <si>
    <t xml:space="preserve">Федеральный бюджет </t>
  </si>
  <si>
    <t xml:space="preserve">Областной бюджет </t>
  </si>
  <si>
    <t xml:space="preserve">Местный бюджет </t>
  </si>
  <si>
    <t xml:space="preserve">Прочие </t>
  </si>
  <si>
    <t>Примечание.</t>
  </si>
  <si>
    <t>2. При несоответствии содержания отчетной формы плану мероприятий (графа 2) по каждому мероприятию дается разъяснение в прилагаемой пояснительной записке</t>
  </si>
  <si>
    <t>Наименование муниципальной программы, структурного элемента</t>
  </si>
  <si>
    <t>Программа «БЕЗОПАСНОСТЬ МО «СОВЕТСКОЕ ГОРОДСКОЕ ПОСЕЛЕНИЕ»</t>
  </si>
  <si>
    <t>1.1 Мероприятия в сфере административных правоотношений</t>
  </si>
  <si>
    <t>2.1 Обеспечение безопасности на водных объектах</t>
  </si>
  <si>
    <t>2.1.1 Организация спасательного поста и дежурство спсателей</t>
  </si>
  <si>
    <t>2.2 Предупреждение чрезвычайных ситуаций, выполнение аварийно-спасательных и поисково- спасательных работ на территории поселения</t>
  </si>
  <si>
    <t>4.2 Установка технических средств организации дорожного движения</t>
  </si>
  <si>
    <t xml:space="preserve">1. Комплекс процессных мероприятий  «Обеспечение общественного порядка и профилактика правонарушений на территории Ленинградской области»
</t>
  </si>
  <si>
    <t>2. Комплекс процессных мероприятий  «Защита населения и территории от чрезвычайных ситуаций природного и техногенного характера, гражданская оборона в МО «Советское городское поселение»</t>
  </si>
  <si>
    <t>3. Комплекс процессных мероприятий «Обеспечение первичных мер пожарной безопасности в МО «Советское городское поселение»</t>
  </si>
  <si>
    <t>4. Комплекс процессных мероприятий  «Повышение безопасности дорожного движения в МО «Советское городское поселение»</t>
  </si>
  <si>
    <t xml:space="preserve">План на 2024 год </t>
  </si>
  <si>
    <t>% исполнения за 2024год</t>
  </si>
  <si>
    <t>2.2.1 Оказание услуг по обеспечению готовности к оперативному реагированию на чрезвычайные ситуации и проведению работ по их ликвидации</t>
  </si>
  <si>
    <t>4.1.1 Содержание дорожных знаков</t>
  </si>
  <si>
    <t>3.1 Опашка населенных пунктов</t>
  </si>
  <si>
    <t>3.2. Содержание пожарных водоисточников</t>
  </si>
  <si>
    <t>3.3 Обустройство подъездов к пожарным водоисточникам</t>
  </si>
  <si>
    <t>4.1 Содержание средств организации безопасности дорожного движения</t>
  </si>
  <si>
    <t>4.1.2 Нанесение продольной и поперечной дорожной разметки</t>
  </si>
  <si>
    <t>4.2.1 Разработка проекта организации дорожного движения для автомобильных дорог местного значения общего пользования, расположенных на территории населенных пунктов МО "Советское городское поселение"</t>
  </si>
  <si>
    <t>1.  В разделе «Прочие» (графы 6, 11) указываются внебюджетные средства.</t>
  </si>
  <si>
    <t>(подпись)</t>
  </si>
  <si>
    <t xml:space="preserve">ОТЧЕТ   О РЕАЛИЗАЦИИ МЕРОПРИЯТИЙ МУНИЦИПАЛЬНОЙ ПРОГРАММЫ    «БЕЗОПАСНОСТЬ  МО «СОВЕТСКОЕ ГОРОДСКОЕ  ПОСЕЛЕНИЕ»  </t>
  </si>
  <si>
    <t>Исполнитель отчета</t>
  </si>
  <si>
    <t>2.2.2 Создание муниципальной системы оповещения населения на территории МО "Советское городское поселение"</t>
  </si>
  <si>
    <t>2.2.3 Содержание муниципальной системы оповещения населения на территории МО "Советское городское поселение"</t>
  </si>
  <si>
    <t>(руб.)</t>
  </si>
  <si>
    <t>3.4 Услуги по осуществлению строительного контроля за соответствием выполненных работ проектной документации, требованиям технических регламентов, результатами инженерных изысканий на объектах расположенных на территории МО «Советское городское поселение»</t>
  </si>
  <si>
    <t>Е.П. Великоборец</t>
  </si>
  <si>
    <t>за 2024 год (нарастающим итогом)</t>
  </si>
  <si>
    <t>Факт за 2024 год</t>
  </si>
  <si>
    <t>3.5 Оплата исполнительского сбора</t>
  </si>
  <si>
    <t>Ведущий специалист</t>
  </si>
  <si>
    <t>Е.Ю. Киреева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</si>
</sst>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/>
    <xf numFmtId="0" fontId="1" fillId="0" borderId="7" xfId="0" applyFont="1" applyFill="1" applyBorder="1" applyAlignment="1"/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/>
    </xf>
    <xf numFmtId="0" fontId="1" fillId="0" borderId="7" xfId="0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1" fillId="0" borderId="5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" fontId="1" fillId="0" borderId="5" xfId="0" applyNumberFormat="1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vertical="center"/>
    </xf>
    <xf numFmtId="0" fontId="1" fillId="0" borderId="0" xfId="0" applyFont="1" applyAlignment="1">
      <alignment horizontal="justify"/>
    </xf>
    <xf numFmtId="0" fontId="0" fillId="0" borderId="0" xfId="0" applyAlignment="1"/>
    <xf numFmtId="0" fontId="1" fillId="0" borderId="0" xfId="0" applyFont="1" applyFill="1" applyAlignment="1"/>
    <xf numFmtId="0" fontId="0" fillId="0" borderId="0" xfId="0" applyFill="1" applyAlignment="1"/>
    <xf numFmtId="0" fontId="4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43"/>
  <sheetViews>
    <sheetView tabSelected="1" topLeftCell="A4" zoomScale="85" zoomScaleNormal="85" workbookViewId="0">
      <pane ySplit="8" topLeftCell="A12" activePane="bottomLeft" state="frozen"/>
      <selection activeCell="A4" sqref="A4"/>
      <selection pane="bottomLeft" activeCell="J40" sqref="J40"/>
    </sheetView>
  </sheetViews>
  <sheetFormatPr defaultRowHeight="15"/>
  <cols>
    <col min="1" max="1" width="15.42578125" style="3" customWidth="1"/>
    <col min="2" max="2" width="39" style="3" customWidth="1"/>
    <col min="3" max="3" width="13" style="8" bestFit="1" customWidth="1"/>
    <col min="4" max="4" width="12.85546875" style="8" customWidth="1"/>
    <col min="5" max="5" width="10.28515625" style="8" customWidth="1"/>
    <col min="6" max="6" width="12.42578125" style="8" customWidth="1"/>
    <col min="7" max="7" width="14.140625" style="8" customWidth="1"/>
    <col min="8" max="8" width="13" style="23" bestFit="1" customWidth="1"/>
    <col min="9" max="9" width="15" style="8" customWidth="1"/>
    <col min="10" max="10" width="13.7109375" style="8" customWidth="1"/>
    <col min="11" max="11" width="12.28515625" style="8" customWidth="1"/>
    <col min="12" max="12" width="13" style="8" customWidth="1"/>
    <col min="13" max="13" width="13.28515625" style="8" customWidth="1"/>
    <col min="14" max="14" width="10.28515625" style="3" bestFit="1" customWidth="1"/>
    <col min="15" max="16384" width="9.140625" style="3"/>
  </cols>
  <sheetData>
    <row r="2" spans="1:14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4" ht="15.7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4" ht="29.25" customHeight="1">
      <c r="A4" s="30" t="s">
        <v>32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4" ht="28.5" customHeight="1">
      <c r="A5" s="29" t="s">
        <v>39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4">
      <c r="A6" s="26" t="s">
        <v>36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7"/>
    </row>
    <row r="7" spans="1:14" ht="33" customHeight="1">
      <c r="A7" s="38" t="s">
        <v>9</v>
      </c>
      <c r="B7" s="38"/>
      <c r="C7" s="28" t="s">
        <v>0</v>
      </c>
      <c r="D7" s="28"/>
      <c r="E7" s="28"/>
      <c r="F7" s="28"/>
      <c r="G7" s="28"/>
      <c r="H7" s="28" t="s">
        <v>0</v>
      </c>
      <c r="I7" s="28"/>
      <c r="J7" s="28"/>
      <c r="K7" s="28"/>
      <c r="L7" s="28"/>
      <c r="M7" s="28" t="s">
        <v>21</v>
      </c>
    </row>
    <row r="8" spans="1:14">
      <c r="A8" s="38"/>
      <c r="B8" s="38"/>
      <c r="C8" s="28" t="s">
        <v>20</v>
      </c>
      <c r="D8" s="28"/>
      <c r="E8" s="28"/>
      <c r="F8" s="28"/>
      <c r="G8" s="28"/>
      <c r="H8" s="28" t="s">
        <v>40</v>
      </c>
      <c r="I8" s="28"/>
      <c r="J8" s="28"/>
      <c r="K8" s="28"/>
      <c r="L8" s="28"/>
      <c r="M8" s="28"/>
    </row>
    <row r="9" spans="1:14">
      <c r="A9" s="38"/>
      <c r="B9" s="38"/>
      <c r="C9" s="33" t="s">
        <v>1</v>
      </c>
      <c r="D9" s="28" t="s">
        <v>2</v>
      </c>
      <c r="E9" s="28"/>
      <c r="F9" s="28"/>
      <c r="G9" s="28"/>
      <c r="H9" s="33" t="s">
        <v>1</v>
      </c>
      <c r="I9" s="28" t="s">
        <v>2</v>
      </c>
      <c r="J9" s="28"/>
      <c r="K9" s="28"/>
      <c r="L9" s="28"/>
      <c r="M9" s="28"/>
    </row>
    <row r="10" spans="1:14">
      <c r="A10" s="38"/>
      <c r="B10" s="38"/>
      <c r="C10" s="34"/>
      <c r="D10" s="28" t="s">
        <v>3</v>
      </c>
      <c r="E10" s="28" t="s">
        <v>4</v>
      </c>
      <c r="F10" s="28" t="s">
        <v>5</v>
      </c>
      <c r="G10" s="28" t="s">
        <v>6</v>
      </c>
      <c r="H10" s="36"/>
      <c r="I10" s="28" t="s">
        <v>3</v>
      </c>
      <c r="J10" s="28" t="s">
        <v>4</v>
      </c>
      <c r="K10" s="28" t="s">
        <v>5</v>
      </c>
      <c r="L10" s="28" t="s">
        <v>6</v>
      </c>
      <c r="M10" s="28"/>
    </row>
    <row r="11" spans="1:14" ht="34.5" customHeight="1">
      <c r="A11" s="38"/>
      <c r="B11" s="38"/>
      <c r="C11" s="35"/>
      <c r="D11" s="28"/>
      <c r="E11" s="28"/>
      <c r="F11" s="28"/>
      <c r="G11" s="28"/>
      <c r="H11" s="37"/>
      <c r="I11" s="28"/>
      <c r="J11" s="28"/>
      <c r="K11" s="28"/>
      <c r="L11" s="28"/>
      <c r="M11" s="28"/>
    </row>
    <row r="12" spans="1:14">
      <c r="A12" s="38">
        <v>1</v>
      </c>
      <c r="B12" s="38"/>
      <c r="C12" s="9">
        <v>2</v>
      </c>
      <c r="D12" s="9">
        <v>3</v>
      </c>
      <c r="E12" s="9">
        <v>4</v>
      </c>
      <c r="F12" s="9">
        <v>5</v>
      </c>
      <c r="G12" s="9">
        <v>6</v>
      </c>
      <c r="H12" s="24">
        <v>7</v>
      </c>
      <c r="I12" s="9">
        <v>8</v>
      </c>
      <c r="J12" s="9">
        <v>9</v>
      </c>
      <c r="K12" s="9">
        <v>10</v>
      </c>
      <c r="L12" s="9">
        <v>11</v>
      </c>
      <c r="M12" s="10">
        <v>12</v>
      </c>
    </row>
    <row r="13" spans="1:14" ht="42.75" customHeight="1">
      <c r="A13" s="43" t="s">
        <v>10</v>
      </c>
      <c r="B13" s="43"/>
      <c r="C13" s="11">
        <f>C14+C16+C23+C29</f>
        <v>2941077.15</v>
      </c>
      <c r="D13" s="11">
        <f t="shared" ref="D13:L13" si="0">D14+D16+D23+D29</f>
        <v>0</v>
      </c>
      <c r="E13" s="11">
        <f t="shared" si="0"/>
        <v>3520</v>
      </c>
      <c r="F13" s="11">
        <f t="shared" si="0"/>
        <v>2937557.15</v>
      </c>
      <c r="G13" s="11">
        <f t="shared" si="0"/>
        <v>0</v>
      </c>
      <c r="H13" s="11">
        <f>I13+J13+K13+L13</f>
        <v>2012625.1</v>
      </c>
      <c r="I13" s="11">
        <f>I14+I16+I23+I29</f>
        <v>0</v>
      </c>
      <c r="J13" s="11">
        <f t="shared" si="0"/>
        <v>3520</v>
      </c>
      <c r="K13" s="11">
        <f>K14+K16+K23+K29</f>
        <v>2009105.1</v>
      </c>
      <c r="L13" s="11">
        <f t="shared" si="0"/>
        <v>0</v>
      </c>
      <c r="M13" s="20">
        <f>H13/C13*100</f>
        <v>68.431564265493677</v>
      </c>
      <c r="N13" s="7"/>
    </row>
    <row r="14" spans="1:14" ht="69.75" customHeight="1">
      <c r="A14" s="39" t="s">
        <v>16</v>
      </c>
      <c r="B14" s="40"/>
      <c r="C14" s="11">
        <f>D14+E14+F14+G14</f>
        <v>3520</v>
      </c>
      <c r="D14" s="11">
        <f>D15</f>
        <v>0</v>
      </c>
      <c r="E14" s="11">
        <f>E15</f>
        <v>3520</v>
      </c>
      <c r="F14" s="11">
        <f t="shared" ref="F14:K14" si="1">F15</f>
        <v>0</v>
      </c>
      <c r="G14" s="11">
        <f t="shared" si="1"/>
        <v>0</v>
      </c>
      <c r="H14" s="11">
        <f>I14+J14+K14+L14</f>
        <v>3520</v>
      </c>
      <c r="I14" s="11">
        <f>I15</f>
        <v>0</v>
      </c>
      <c r="J14" s="11">
        <f t="shared" si="1"/>
        <v>3520</v>
      </c>
      <c r="K14" s="11">
        <f t="shared" si="1"/>
        <v>0</v>
      </c>
      <c r="L14" s="11">
        <v>0</v>
      </c>
      <c r="M14" s="20">
        <f>H14/C14*100</f>
        <v>100</v>
      </c>
    </row>
    <row r="15" spans="1:14" ht="36.75" customHeight="1">
      <c r="A15" s="41" t="s">
        <v>11</v>
      </c>
      <c r="B15" s="41"/>
      <c r="C15" s="13">
        <f>D15+E15+F15+G15</f>
        <v>3520</v>
      </c>
      <c r="D15" s="13">
        <v>0</v>
      </c>
      <c r="E15" s="13">
        <v>3520</v>
      </c>
      <c r="F15" s="13">
        <v>0</v>
      </c>
      <c r="G15" s="13">
        <v>0</v>
      </c>
      <c r="H15" s="13">
        <f>I15+J15+K15+L15</f>
        <v>3520</v>
      </c>
      <c r="I15" s="13">
        <v>0</v>
      </c>
      <c r="J15" s="13">
        <v>3520</v>
      </c>
      <c r="K15" s="13">
        <v>0</v>
      </c>
      <c r="L15" s="13">
        <v>0</v>
      </c>
      <c r="M15" s="19">
        <f t="shared" ref="M15:M29" si="2">H15/C15*100</f>
        <v>100</v>
      </c>
    </row>
    <row r="16" spans="1:14" ht="65.25" customHeight="1">
      <c r="A16" s="39" t="s">
        <v>17</v>
      </c>
      <c r="B16" s="40"/>
      <c r="C16" s="12">
        <f>C19+C17</f>
        <v>1013150</v>
      </c>
      <c r="D16" s="12">
        <f t="shared" ref="D16:L16" si="3">D19+D17</f>
        <v>0</v>
      </c>
      <c r="E16" s="12">
        <f t="shared" si="3"/>
        <v>0</v>
      </c>
      <c r="F16" s="12">
        <f t="shared" si="3"/>
        <v>1013150</v>
      </c>
      <c r="G16" s="12">
        <f t="shared" si="3"/>
        <v>0</v>
      </c>
      <c r="H16" s="12">
        <f>H19+H17</f>
        <v>1013150</v>
      </c>
      <c r="I16" s="12">
        <f t="shared" si="3"/>
        <v>0</v>
      </c>
      <c r="J16" s="12">
        <f t="shared" si="3"/>
        <v>0</v>
      </c>
      <c r="K16" s="12">
        <f>K17+K19</f>
        <v>1013150</v>
      </c>
      <c r="L16" s="12">
        <f t="shared" si="3"/>
        <v>0</v>
      </c>
      <c r="M16" s="20">
        <f t="shared" si="2"/>
        <v>100</v>
      </c>
    </row>
    <row r="17" spans="1:13" s="1" customFormat="1" ht="48" customHeight="1">
      <c r="A17" s="42" t="s">
        <v>12</v>
      </c>
      <c r="B17" s="42"/>
      <c r="C17" s="12">
        <f>C18</f>
        <v>600000</v>
      </c>
      <c r="D17" s="12">
        <f t="shared" ref="D17:L17" si="4">D18</f>
        <v>0</v>
      </c>
      <c r="E17" s="12">
        <f t="shared" si="4"/>
        <v>0</v>
      </c>
      <c r="F17" s="12">
        <f t="shared" si="4"/>
        <v>600000</v>
      </c>
      <c r="G17" s="12">
        <f t="shared" si="4"/>
        <v>0</v>
      </c>
      <c r="H17" s="12">
        <f t="shared" si="4"/>
        <v>600000</v>
      </c>
      <c r="I17" s="12">
        <f t="shared" si="4"/>
        <v>0</v>
      </c>
      <c r="J17" s="12">
        <f t="shared" si="4"/>
        <v>0</v>
      </c>
      <c r="K17" s="12">
        <f>K18</f>
        <v>600000</v>
      </c>
      <c r="L17" s="12">
        <f t="shared" si="4"/>
        <v>0</v>
      </c>
      <c r="M17" s="20">
        <f t="shared" si="2"/>
        <v>100</v>
      </c>
    </row>
    <row r="18" spans="1:13" ht="31.5" customHeight="1">
      <c r="A18" s="41" t="s">
        <v>13</v>
      </c>
      <c r="B18" s="41"/>
      <c r="C18" s="14">
        <f t="shared" ref="C18:C26" si="5">D18+E18+F18+G18</f>
        <v>600000</v>
      </c>
      <c r="D18" s="14">
        <v>0</v>
      </c>
      <c r="E18" s="14">
        <v>0</v>
      </c>
      <c r="F18" s="14">
        <v>600000</v>
      </c>
      <c r="G18" s="14">
        <v>0</v>
      </c>
      <c r="H18" s="14">
        <f>I18+J18+K18+L18</f>
        <v>600000</v>
      </c>
      <c r="I18" s="14">
        <v>0</v>
      </c>
      <c r="J18" s="14">
        <v>0</v>
      </c>
      <c r="K18" s="14">
        <v>600000</v>
      </c>
      <c r="L18" s="14">
        <v>0</v>
      </c>
      <c r="M18" s="19">
        <f t="shared" si="2"/>
        <v>100</v>
      </c>
    </row>
    <row r="19" spans="1:13" s="1" customFormat="1" ht="65.25" customHeight="1">
      <c r="A19" s="44" t="s">
        <v>14</v>
      </c>
      <c r="B19" s="44"/>
      <c r="C19" s="12">
        <f>D19+E19+F19+G19</f>
        <v>413150</v>
      </c>
      <c r="D19" s="12">
        <v>0</v>
      </c>
      <c r="E19" s="12">
        <v>0</v>
      </c>
      <c r="F19" s="12">
        <f>F20+F21+F22</f>
        <v>413150</v>
      </c>
      <c r="G19" s="12">
        <v>0</v>
      </c>
      <c r="H19" s="12">
        <f>I19+J19+K19+L19</f>
        <v>413150</v>
      </c>
      <c r="I19" s="12">
        <f>I20+I21+I22</f>
        <v>0</v>
      </c>
      <c r="J19" s="12">
        <f t="shared" ref="J19" si="6">J20+J21+J22</f>
        <v>0</v>
      </c>
      <c r="K19" s="12">
        <f>K20+K21+K22</f>
        <v>413150</v>
      </c>
      <c r="L19" s="12">
        <f>L20+L21+L22</f>
        <v>0</v>
      </c>
      <c r="M19" s="20">
        <f>H19/C19*100</f>
        <v>100</v>
      </c>
    </row>
    <row r="20" spans="1:13" ht="76.5" customHeight="1">
      <c r="A20" s="45" t="s">
        <v>22</v>
      </c>
      <c r="B20" s="46"/>
      <c r="C20" s="14">
        <f t="shared" si="5"/>
        <v>183150</v>
      </c>
      <c r="D20" s="14">
        <v>0</v>
      </c>
      <c r="E20" s="14">
        <v>0</v>
      </c>
      <c r="F20" s="15">
        <v>183150</v>
      </c>
      <c r="G20" s="14">
        <v>0</v>
      </c>
      <c r="H20" s="14">
        <f>I20+J20+K20+L20</f>
        <v>183150</v>
      </c>
      <c r="I20" s="14">
        <v>0</v>
      </c>
      <c r="J20" s="14">
        <v>0</v>
      </c>
      <c r="K20" s="14">
        <v>183150</v>
      </c>
      <c r="L20" s="14">
        <v>0</v>
      </c>
      <c r="M20" s="19">
        <f t="shared" si="2"/>
        <v>100</v>
      </c>
    </row>
    <row r="21" spans="1:13" s="6" customFormat="1" ht="76.5" customHeight="1">
      <c r="A21" s="45" t="s">
        <v>34</v>
      </c>
      <c r="B21" s="52"/>
      <c r="C21" s="14">
        <f t="shared" si="5"/>
        <v>180000</v>
      </c>
      <c r="D21" s="14">
        <v>0</v>
      </c>
      <c r="E21" s="14">
        <v>0</v>
      </c>
      <c r="F21" s="15">
        <v>180000</v>
      </c>
      <c r="G21" s="14">
        <v>0</v>
      </c>
      <c r="H21" s="14">
        <f t="shared" ref="H21" si="7">I21+J21+K21+L21</f>
        <v>180000</v>
      </c>
      <c r="I21" s="14">
        <v>0</v>
      </c>
      <c r="J21" s="14">
        <v>0</v>
      </c>
      <c r="K21" s="14">
        <v>180000</v>
      </c>
      <c r="L21" s="14">
        <v>0</v>
      </c>
      <c r="M21" s="19">
        <f t="shared" ref="M21:M22" si="8">H21/C21*100</f>
        <v>100</v>
      </c>
    </row>
    <row r="22" spans="1:13" s="6" customFormat="1" ht="76.5" customHeight="1">
      <c r="A22" s="53" t="s">
        <v>35</v>
      </c>
      <c r="B22" s="52"/>
      <c r="C22" s="14">
        <f t="shared" si="5"/>
        <v>50000</v>
      </c>
      <c r="D22" s="14">
        <v>0</v>
      </c>
      <c r="E22" s="14">
        <v>0</v>
      </c>
      <c r="F22" s="15">
        <v>50000</v>
      </c>
      <c r="G22" s="14">
        <v>0</v>
      </c>
      <c r="H22" s="14">
        <f>I22+J22+K22+L22</f>
        <v>50000</v>
      </c>
      <c r="I22" s="14">
        <v>0</v>
      </c>
      <c r="J22" s="14">
        <v>0</v>
      </c>
      <c r="K22" s="14">
        <v>50000</v>
      </c>
      <c r="L22" s="14">
        <v>0</v>
      </c>
      <c r="M22" s="19">
        <f t="shared" si="8"/>
        <v>100</v>
      </c>
    </row>
    <row r="23" spans="1:13" ht="77.25" customHeight="1">
      <c r="A23" s="47" t="s">
        <v>18</v>
      </c>
      <c r="B23" s="48"/>
      <c r="C23" s="12">
        <f t="shared" si="5"/>
        <v>778076.94</v>
      </c>
      <c r="D23" s="12">
        <f>D24+D25+D26</f>
        <v>0</v>
      </c>
      <c r="E23" s="12">
        <f t="shared" ref="E23:L23" si="9">E24+E25+E26</f>
        <v>0</v>
      </c>
      <c r="F23" s="12">
        <f>F24+F25+F26+F27+F28</f>
        <v>778076.94</v>
      </c>
      <c r="G23" s="12">
        <f t="shared" si="9"/>
        <v>0</v>
      </c>
      <c r="H23" s="12">
        <f>I23+J23+K23+L23</f>
        <v>400000</v>
      </c>
      <c r="I23" s="12">
        <f>I24+I25+I26</f>
        <v>0</v>
      </c>
      <c r="J23" s="12">
        <f t="shared" si="9"/>
        <v>0</v>
      </c>
      <c r="K23" s="12">
        <f>K24+K25+K26+K27+K28</f>
        <v>400000</v>
      </c>
      <c r="L23" s="12">
        <f t="shared" si="9"/>
        <v>0</v>
      </c>
      <c r="M23" s="20">
        <f t="shared" si="2"/>
        <v>51.408797695508113</v>
      </c>
    </row>
    <row r="24" spans="1:13" ht="24.75" customHeight="1">
      <c r="A24" s="49" t="s">
        <v>24</v>
      </c>
      <c r="B24" s="49"/>
      <c r="C24" s="14">
        <f t="shared" si="5"/>
        <v>30000</v>
      </c>
      <c r="D24" s="14">
        <v>0</v>
      </c>
      <c r="E24" s="14">
        <v>0</v>
      </c>
      <c r="F24" s="14">
        <v>30000</v>
      </c>
      <c r="G24" s="14">
        <v>0</v>
      </c>
      <c r="H24" s="14">
        <f t="shared" ref="H24:H26" si="10">I24+J24+K24+L24</f>
        <v>30000</v>
      </c>
      <c r="I24" s="14">
        <v>0</v>
      </c>
      <c r="J24" s="14">
        <v>0</v>
      </c>
      <c r="K24" s="14">
        <v>30000</v>
      </c>
      <c r="L24" s="14">
        <v>0</v>
      </c>
      <c r="M24" s="19">
        <f t="shared" si="2"/>
        <v>100</v>
      </c>
    </row>
    <row r="25" spans="1:13" ht="75.75" customHeight="1">
      <c r="A25" s="49" t="s">
        <v>25</v>
      </c>
      <c r="B25" s="49"/>
      <c r="C25" s="14">
        <f t="shared" si="5"/>
        <v>320000</v>
      </c>
      <c r="D25" s="14">
        <v>0</v>
      </c>
      <c r="E25" s="14">
        <v>0</v>
      </c>
      <c r="F25" s="14">
        <v>320000</v>
      </c>
      <c r="G25" s="14">
        <v>0</v>
      </c>
      <c r="H25" s="14">
        <f t="shared" si="10"/>
        <v>320000</v>
      </c>
      <c r="I25" s="14">
        <v>0</v>
      </c>
      <c r="J25" s="14">
        <v>0</v>
      </c>
      <c r="K25" s="14">
        <v>320000</v>
      </c>
      <c r="L25" s="14">
        <v>0</v>
      </c>
      <c r="M25" s="19">
        <f t="shared" si="2"/>
        <v>100</v>
      </c>
    </row>
    <row r="26" spans="1:13" ht="24.75" customHeight="1">
      <c r="A26" s="49" t="s">
        <v>26</v>
      </c>
      <c r="B26" s="49"/>
      <c r="C26" s="14">
        <f t="shared" si="5"/>
        <v>372489.6</v>
      </c>
      <c r="D26" s="14">
        <v>0</v>
      </c>
      <c r="E26" s="14">
        <v>0</v>
      </c>
      <c r="F26" s="14">
        <v>372489.6</v>
      </c>
      <c r="G26" s="14">
        <v>0</v>
      </c>
      <c r="H26" s="14">
        <f t="shared" si="10"/>
        <v>0</v>
      </c>
      <c r="I26" s="14">
        <v>0</v>
      </c>
      <c r="J26" s="14">
        <v>0</v>
      </c>
      <c r="K26" s="14">
        <v>0</v>
      </c>
      <c r="L26" s="14">
        <v>0</v>
      </c>
      <c r="M26" s="19">
        <f t="shared" si="2"/>
        <v>0</v>
      </c>
    </row>
    <row r="27" spans="1:13" s="21" customFormat="1" ht="85.5" customHeight="1">
      <c r="A27" s="53" t="s">
        <v>37</v>
      </c>
      <c r="B27" s="52"/>
      <c r="C27" s="14">
        <f t="shared" ref="C27" si="11">D27+E27+F27+G27</f>
        <v>5587.34</v>
      </c>
      <c r="D27" s="14">
        <v>0</v>
      </c>
      <c r="E27" s="14">
        <v>0</v>
      </c>
      <c r="F27" s="14">
        <v>5587.34</v>
      </c>
      <c r="G27" s="14">
        <v>0</v>
      </c>
      <c r="H27" s="14">
        <f t="shared" ref="H27" si="12">I27+J27+K27+L27</f>
        <v>0</v>
      </c>
      <c r="I27" s="14">
        <v>0</v>
      </c>
      <c r="J27" s="14">
        <v>0</v>
      </c>
      <c r="K27" s="14">
        <v>0</v>
      </c>
      <c r="L27" s="14">
        <v>0</v>
      </c>
      <c r="M27" s="19">
        <f t="shared" ref="M27" si="13">H27/C27*100</f>
        <v>0</v>
      </c>
    </row>
    <row r="28" spans="1:13" s="22" customFormat="1" ht="48" customHeight="1">
      <c r="A28" s="54" t="s">
        <v>41</v>
      </c>
      <c r="B28" s="52"/>
      <c r="C28" s="14">
        <f t="shared" ref="C28" si="14">D28+E28+F28+G28</f>
        <v>50000</v>
      </c>
      <c r="D28" s="14">
        <v>0</v>
      </c>
      <c r="E28" s="14">
        <v>0</v>
      </c>
      <c r="F28" s="14">
        <v>50000</v>
      </c>
      <c r="G28" s="14">
        <v>0</v>
      </c>
      <c r="H28" s="14">
        <f t="shared" ref="H28" si="15">I28+J28+K28+L28</f>
        <v>50000</v>
      </c>
      <c r="I28" s="14">
        <v>0</v>
      </c>
      <c r="J28" s="14">
        <v>0</v>
      </c>
      <c r="K28" s="14">
        <v>50000</v>
      </c>
      <c r="L28" s="14">
        <v>0</v>
      </c>
      <c r="M28" s="19">
        <f t="shared" ref="M28" si="16">H28/C28*100</f>
        <v>100</v>
      </c>
    </row>
    <row r="29" spans="1:13" ht="85.5" customHeight="1">
      <c r="A29" s="47" t="s">
        <v>19</v>
      </c>
      <c r="B29" s="48"/>
      <c r="C29" s="12">
        <f>C30+C33</f>
        <v>1146330.21</v>
      </c>
      <c r="D29" s="12">
        <f t="shared" ref="D29:L29" si="17">D30+D33</f>
        <v>0</v>
      </c>
      <c r="E29" s="12">
        <f t="shared" si="17"/>
        <v>0</v>
      </c>
      <c r="F29" s="12">
        <f>F30+F33</f>
        <v>1146330.21</v>
      </c>
      <c r="G29" s="12">
        <f t="shared" si="17"/>
        <v>0</v>
      </c>
      <c r="H29" s="12">
        <f>H30+H33</f>
        <v>595955.1</v>
      </c>
      <c r="I29" s="12">
        <f t="shared" si="17"/>
        <v>0</v>
      </c>
      <c r="J29" s="12">
        <f t="shared" si="17"/>
        <v>0</v>
      </c>
      <c r="K29" s="12">
        <f t="shared" si="17"/>
        <v>595955.1</v>
      </c>
      <c r="L29" s="12">
        <f t="shared" si="17"/>
        <v>0</v>
      </c>
      <c r="M29" s="20">
        <f t="shared" si="2"/>
        <v>51.988082910246256</v>
      </c>
    </row>
    <row r="30" spans="1:13" s="1" customFormat="1" ht="33.75" customHeight="1">
      <c r="A30" s="50" t="s">
        <v>27</v>
      </c>
      <c r="B30" s="51"/>
      <c r="C30" s="12">
        <f>D30+E30+F30+G30</f>
        <v>318955</v>
      </c>
      <c r="D30" s="12">
        <f t="shared" ref="D30:G30" si="18">D31</f>
        <v>0</v>
      </c>
      <c r="E30" s="12">
        <f t="shared" si="18"/>
        <v>0</v>
      </c>
      <c r="F30" s="12">
        <f>F31+F32</f>
        <v>318955</v>
      </c>
      <c r="G30" s="12">
        <f t="shared" si="18"/>
        <v>0</v>
      </c>
      <c r="H30" s="12">
        <f>I30+J30+K30+L30</f>
        <v>318955</v>
      </c>
      <c r="I30" s="12">
        <f>I31+I32</f>
        <v>0</v>
      </c>
      <c r="J30" s="12">
        <f t="shared" ref="J30:L30" si="19">J31+J32</f>
        <v>0</v>
      </c>
      <c r="K30" s="12">
        <f t="shared" si="19"/>
        <v>318955</v>
      </c>
      <c r="L30" s="12">
        <f t="shared" si="19"/>
        <v>0</v>
      </c>
      <c r="M30" s="20">
        <f>H30/C30*100</f>
        <v>100</v>
      </c>
    </row>
    <row r="31" spans="1:13" ht="80.25" customHeight="1">
      <c r="A31" s="49" t="s">
        <v>23</v>
      </c>
      <c r="B31" s="49"/>
      <c r="C31" s="14">
        <f t="shared" ref="C31:C34" si="20">D31+E31+F31+G31</f>
        <v>49875</v>
      </c>
      <c r="D31" s="14">
        <v>0</v>
      </c>
      <c r="E31" s="14">
        <v>0</v>
      </c>
      <c r="F31" s="14">
        <v>49875</v>
      </c>
      <c r="G31" s="14">
        <v>0</v>
      </c>
      <c r="H31" s="14">
        <f>I31+J31+K31+L31</f>
        <v>49750</v>
      </c>
      <c r="I31" s="14">
        <v>0</v>
      </c>
      <c r="J31" s="14">
        <v>0</v>
      </c>
      <c r="K31" s="14">
        <v>49750</v>
      </c>
      <c r="L31" s="14">
        <v>0</v>
      </c>
      <c r="M31" s="19">
        <f>H31/C31*100</f>
        <v>99.749373433583955</v>
      </c>
    </row>
    <row r="32" spans="1:13" ht="33" customHeight="1">
      <c r="A32" s="53" t="s">
        <v>28</v>
      </c>
      <c r="B32" s="46"/>
      <c r="C32" s="14">
        <f t="shared" si="20"/>
        <v>269080</v>
      </c>
      <c r="D32" s="14">
        <v>0</v>
      </c>
      <c r="E32" s="14">
        <v>0</v>
      </c>
      <c r="F32" s="14">
        <v>269080</v>
      </c>
      <c r="G32" s="14">
        <v>0</v>
      </c>
      <c r="H32" s="14">
        <f>I32+J32+K32+L32</f>
        <v>269205</v>
      </c>
      <c r="I32" s="14">
        <v>0</v>
      </c>
      <c r="J32" s="14">
        <v>0</v>
      </c>
      <c r="K32" s="14">
        <v>269205</v>
      </c>
      <c r="L32" s="14">
        <v>0</v>
      </c>
      <c r="M32" s="19">
        <f>H32/C32*100</f>
        <v>100.04645458599673</v>
      </c>
    </row>
    <row r="33" spans="1:13" s="1" customFormat="1" ht="36.75" customHeight="1">
      <c r="A33" s="44" t="s">
        <v>15</v>
      </c>
      <c r="B33" s="44"/>
      <c r="C33" s="12">
        <f>D33+E33+F33+G33</f>
        <v>827375.21</v>
      </c>
      <c r="D33" s="12">
        <f>D34</f>
        <v>0</v>
      </c>
      <c r="E33" s="12">
        <f t="shared" ref="E33:G33" si="21">E34</f>
        <v>0</v>
      </c>
      <c r="F33" s="12">
        <f t="shared" si="21"/>
        <v>827375.21</v>
      </c>
      <c r="G33" s="12">
        <f t="shared" si="21"/>
        <v>0</v>
      </c>
      <c r="H33" s="12">
        <f>I33+J33+K33+L33</f>
        <v>277000.09999999998</v>
      </c>
      <c r="I33" s="12">
        <f>I34</f>
        <v>0</v>
      </c>
      <c r="J33" s="12">
        <f t="shared" ref="J33:L33" si="22">J34</f>
        <v>0</v>
      </c>
      <c r="K33" s="12">
        <f t="shared" si="22"/>
        <v>277000.09999999998</v>
      </c>
      <c r="L33" s="12">
        <f t="shared" si="22"/>
        <v>0</v>
      </c>
      <c r="M33" s="20">
        <f>H33/C33*100</f>
        <v>33.479381138335043</v>
      </c>
    </row>
    <row r="34" spans="1:13" ht="63" customHeight="1">
      <c r="A34" s="57" t="s">
        <v>29</v>
      </c>
      <c r="B34" s="57"/>
      <c r="C34" s="14">
        <f t="shared" si="20"/>
        <v>827375.21</v>
      </c>
      <c r="D34" s="14">
        <v>0</v>
      </c>
      <c r="E34" s="14">
        <v>0</v>
      </c>
      <c r="F34" s="14">
        <v>827375.21</v>
      </c>
      <c r="G34" s="14">
        <v>0</v>
      </c>
      <c r="H34" s="14">
        <f>I34+J34+K34+L34</f>
        <v>277000.09999999998</v>
      </c>
      <c r="I34" s="14">
        <v>0</v>
      </c>
      <c r="J34" s="14">
        <v>0</v>
      </c>
      <c r="K34" s="14">
        <v>277000.09999999998</v>
      </c>
      <c r="L34" s="14">
        <v>0</v>
      </c>
      <c r="M34" s="19">
        <f t="shared" ref="M34" si="23">H34/C34*100</f>
        <v>33.479381138335043</v>
      </c>
    </row>
    <row r="35" spans="1:13">
      <c r="A35" s="5"/>
      <c r="B35" s="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</row>
    <row r="36" spans="1:13" ht="27" customHeight="1">
      <c r="A36" s="58" t="s">
        <v>42</v>
      </c>
      <c r="B36" s="59"/>
      <c r="C36" s="59"/>
      <c r="D36" s="25"/>
      <c r="E36" s="64" t="s">
        <v>43</v>
      </c>
      <c r="F36" s="61"/>
      <c r="G36" s="61"/>
      <c r="H36" s="61"/>
      <c r="I36" s="61"/>
      <c r="J36" s="61"/>
      <c r="K36" s="61"/>
      <c r="L36" s="61"/>
    </row>
    <row r="37" spans="1:13">
      <c r="A37" s="4"/>
      <c r="B37" s="2"/>
      <c r="D37" s="8" t="s">
        <v>31</v>
      </c>
    </row>
    <row r="38" spans="1:13" ht="31.5" customHeight="1">
      <c r="A38" s="60" t="s">
        <v>33</v>
      </c>
      <c r="B38" s="61"/>
      <c r="C38" s="17"/>
      <c r="D38" s="18"/>
      <c r="E38" s="62" t="s">
        <v>38</v>
      </c>
      <c r="F38" s="63"/>
      <c r="G38" s="63"/>
      <c r="H38" s="63"/>
      <c r="I38" s="63"/>
      <c r="J38" s="63"/>
      <c r="K38" s="63"/>
      <c r="L38" s="63"/>
    </row>
    <row r="39" spans="1:13">
      <c r="D39" s="8" t="s">
        <v>31</v>
      </c>
    </row>
    <row r="40" spans="1:13">
      <c r="A40" s="4" t="s">
        <v>7</v>
      </c>
    </row>
    <row r="41" spans="1:13">
      <c r="A41" s="4"/>
    </row>
    <row r="42" spans="1:13">
      <c r="A42" s="55" t="s">
        <v>30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</row>
    <row r="43" spans="1:13" ht="27" customHeight="1">
      <c r="A43" s="56" t="s">
        <v>8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</row>
  </sheetData>
  <mergeCells count="52">
    <mergeCell ref="A42:L42"/>
    <mergeCell ref="A43:L43"/>
    <mergeCell ref="A31:B31"/>
    <mergeCell ref="A32:B32"/>
    <mergeCell ref="A33:B33"/>
    <mergeCell ref="A34:B34"/>
    <mergeCell ref="A36:C36"/>
    <mergeCell ref="A38:B38"/>
    <mergeCell ref="E38:L38"/>
    <mergeCell ref="E36:L36"/>
    <mergeCell ref="A26:B26"/>
    <mergeCell ref="A29:B29"/>
    <mergeCell ref="A30:B30"/>
    <mergeCell ref="A21:B21"/>
    <mergeCell ref="A22:B22"/>
    <mergeCell ref="A27:B27"/>
    <mergeCell ref="A28:B28"/>
    <mergeCell ref="A19:B19"/>
    <mergeCell ref="A20:B20"/>
    <mergeCell ref="A23:B23"/>
    <mergeCell ref="A24:B24"/>
    <mergeCell ref="A25:B25"/>
    <mergeCell ref="A15:B15"/>
    <mergeCell ref="A16:B16"/>
    <mergeCell ref="A17:B17"/>
    <mergeCell ref="A18:B18"/>
    <mergeCell ref="A13:B13"/>
    <mergeCell ref="A12:B12"/>
    <mergeCell ref="A7:B11"/>
    <mergeCell ref="C7:G7"/>
    <mergeCell ref="H7:L7"/>
    <mergeCell ref="A14:B14"/>
    <mergeCell ref="G10:G11"/>
    <mergeCell ref="I10:I11"/>
    <mergeCell ref="J10:J11"/>
    <mergeCell ref="K10:K11"/>
    <mergeCell ref="L10:L11"/>
    <mergeCell ref="A6:M6"/>
    <mergeCell ref="M7:M11"/>
    <mergeCell ref="A2:L2"/>
    <mergeCell ref="A3:L3"/>
    <mergeCell ref="A4:M4"/>
    <mergeCell ref="A5:M5"/>
    <mergeCell ref="C8:G8"/>
    <mergeCell ref="H8:L8"/>
    <mergeCell ref="C9:C11"/>
    <mergeCell ref="D9:G9"/>
    <mergeCell ref="H9:H11"/>
    <mergeCell ref="I9:L9"/>
    <mergeCell ref="D10:D11"/>
    <mergeCell ref="E10:E11"/>
    <mergeCell ref="F10:F11"/>
  </mergeCells>
  <pageMargins left="0.70866141732283472" right="0.70866141732283472" top="0.74803149606299213" bottom="0.74803149606299213" header="0.31496062992125984" footer="0.31496062992125984"/>
  <pageSetup paperSize="9" scale="59" fitToHeight="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2024 в руб.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2025-03-26T08:06:11Z</dcterms:modified>
</cp:coreProperties>
</file>