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 полугодие 2023" sheetId="3" r:id="rId1"/>
  </sheets>
  <calcPr calcId="125725"/>
</workbook>
</file>

<file path=xl/calcChain.xml><?xml version="1.0" encoding="utf-8"?>
<calcChain xmlns="http://schemas.openxmlformats.org/spreadsheetml/2006/main">
  <c r="M19" i="3"/>
  <c r="H19"/>
  <c r="C19"/>
  <c r="K21" l="1"/>
  <c r="K20" s="1"/>
  <c r="H27"/>
  <c r="K27"/>
  <c r="K16"/>
  <c r="K15" s="1"/>
  <c r="C27"/>
  <c r="F27"/>
  <c r="F24" s="1"/>
  <c r="H30"/>
  <c r="M30" s="1"/>
  <c r="C30"/>
  <c r="L27"/>
  <c r="J27"/>
  <c r="G27"/>
  <c r="G24" s="1"/>
  <c r="E27"/>
  <c r="D27"/>
  <c r="H29"/>
  <c r="C29"/>
  <c r="H28"/>
  <c r="C28"/>
  <c r="I24"/>
  <c r="H26"/>
  <c r="M26" s="1"/>
  <c r="C26"/>
  <c r="L25"/>
  <c r="K25"/>
  <c r="J25"/>
  <c r="J24" s="1"/>
  <c r="I25"/>
  <c r="H25"/>
  <c r="G25"/>
  <c r="F25"/>
  <c r="E25"/>
  <c r="E24" s="1"/>
  <c r="D25"/>
  <c r="C25"/>
  <c r="H23"/>
  <c r="C23"/>
  <c r="H22"/>
  <c r="C22"/>
  <c r="L21"/>
  <c r="L20" s="1"/>
  <c r="J21"/>
  <c r="I21"/>
  <c r="I20" s="1"/>
  <c r="G21"/>
  <c r="G20" s="1"/>
  <c r="F21"/>
  <c r="F20" s="1"/>
  <c r="E21"/>
  <c r="D21"/>
  <c r="D20" s="1"/>
  <c r="J20"/>
  <c r="E20"/>
  <c r="H18"/>
  <c r="C18"/>
  <c r="H17"/>
  <c r="C17"/>
  <c r="C16" s="1"/>
  <c r="L16"/>
  <c r="J16"/>
  <c r="J15" s="1"/>
  <c r="I16"/>
  <c r="G16"/>
  <c r="G15" s="1"/>
  <c r="F16"/>
  <c r="F15" s="1"/>
  <c r="E16"/>
  <c r="E15" s="1"/>
  <c r="D16"/>
  <c r="L15"/>
  <c r="I15"/>
  <c r="D15"/>
  <c r="H14"/>
  <c r="M14" s="1"/>
  <c r="C14"/>
  <c r="K13"/>
  <c r="J13"/>
  <c r="I13"/>
  <c r="G13"/>
  <c r="F13"/>
  <c r="E13"/>
  <c r="D13"/>
  <c r="C13" s="1"/>
  <c r="M18" l="1"/>
  <c r="M25"/>
  <c r="I12"/>
  <c r="H21"/>
  <c r="M21" s="1"/>
  <c r="C21"/>
  <c r="C20" s="1"/>
  <c r="C24"/>
  <c r="E12"/>
  <c r="L24"/>
  <c r="L12" s="1"/>
  <c r="M17"/>
  <c r="M22"/>
  <c r="M29"/>
  <c r="K24"/>
  <c r="K12" s="1"/>
  <c r="C15"/>
  <c r="M23"/>
  <c r="D24"/>
  <c r="D12" s="1"/>
  <c r="F12"/>
  <c r="M28"/>
  <c r="J12"/>
  <c r="G12"/>
  <c r="H13"/>
  <c r="H16"/>
  <c r="H20" l="1"/>
  <c r="M20" s="1"/>
  <c r="C12"/>
  <c r="H24"/>
  <c r="M24" s="1"/>
  <c r="M27"/>
  <c r="M16"/>
  <c r="H15"/>
  <c r="M15" s="1"/>
  <c r="M13"/>
  <c r="H12" l="1"/>
  <c r="M12" s="1"/>
</calcChain>
</file>

<file path=xl/sharedStrings.xml><?xml version="1.0" encoding="utf-8"?>
<sst xmlns="http://schemas.openxmlformats.org/spreadsheetml/2006/main" count="55" uniqueCount="45">
  <si>
    <t>(тыс.руб.)</t>
  </si>
  <si>
    <t>Объем финансирования</t>
  </si>
  <si>
    <t xml:space="preserve">Всего </t>
  </si>
  <si>
    <t>В том числе:</t>
  </si>
  <si>
    <t xml:space="preserve">Федеральный бюджет </t>
  </si>
  <si>
    <t xml:space="preserve">Областной бюджет </t>
  </si>
  <si>
    <t xml:space="preserve">Местный бюджет </t>
  </si>
  <si>
    <t xml:space="preserve">Прочие </t>
  </si>
  <si>
    <t>Примечание.</t>
  </si>
  <si>
    <t>1. 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</si>
  <si>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</si>
  <si>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Отчет</t>
  </si>
  <si>
    <t>Исполнитель:</t>
  </si>
  <si>
    <r>
      <t xml:space="preserve">__________________  </t>
    </r>
    <r>
      <rPr>
        <sz val="8"/>
        <color theme="1"/>
        <rFont val="Times New Roman"/>
        <family val="1"/>
        <charset val="204"/>
      </rPr>
      <t>(подпись)</t>
    </r>
  </si>
  <si>
    <t>Наименование муниципальной программы, структурного элемента</t>
  </si>
  <si>
    <t>Программа «БЕЗОПАСНОСТЬ МО «СОВЕТСКОЕ ГОРОДСКОЕ ПОСЕЛЕНИЕ»</t>
  </si>
  <si>
    <t>о реализации мероприятий муниципальной программы «БЕЗОПАСНОСТЬ МО «СОВЕТСКОЕ ГОРОДСКОЕ ПОСЕЛЕНИЕ»</t>
  </si>
  <si>
    <t>1.1 Мероприятия в сфере административных правоотношений</t>
  </si>
  <si>
    <t>2.1 Обеспечение безопасности на водных объектах</t>
  </si>
  <si>
    <t>2.1.1 Организация спасательного поста и дежурство спсателей</t>
  </si>
  <si>
    <t>2.2 Предупреждение чрезвычайных ситуаций, выполнение аварийно-спасательных и поисково- спасательных работ на территории поселения</t>
  </si>
  <si>
    <t xml:space="preserve">3.1 Обеспечение первичных мер пожарной безопасности </t>
  </si>
  <si>
    <t>3.1.1 Опашка населенных пунктов</t>
  </si>
  <si>
    <t>3.1.2 Содержание пожарных водоисточников</t>
  </si>
  <si>
    <t>4.1 Обеспечение безопасности дорожного движения</t>
  </si>
  <si>
    <t>4.1.2 Содержание дорожных знаков</t>
  </si>
  <si>
    <t>4.2 Установка технических средств организации дорожного движения</t>
  </si>
  <si>
    <t>4.2.1 Поставка дорожных знаков, стоек, фундаментов для дорожных знаков на улично-дорожной сети МО «Советское городское поселение»</t>
  </si>
  <si>
    <t>4.2.2 Разработка проекта организации дорожного движения  для  автомобильных дорог местного значения общего пользования, расположенных  на территории населенных пунктов  МО «Советское городское поселение»</t>
  </si>
  <si>
    <t xml:space="preserve">1. Комплекс процессных мероприятий  «Обеспечение общественного порядка и профилактика правонарушений на территории Ленинградской области»
</t>
  </si>
  <si>
    <t>2. Комплекс процессных мероприятий  «Защита населения и территории от чрезвычайных ситуаций природного и техногенного характера, гражданская оборона в МО «Советское городское поселение»</t>
  </si>
  <si>
    <t>3. Комплекс процессных мероприятий «Обеспечение первичных мер пожарной безопасности в МО «Советское городское поселение»</t>
  </si>
  <si>
    <t>4. Комплекс процессных мероприятий  «Повышение безопасности дорожного движения в МО «Советское городское поселение»</t>
  </si>
  <si>
    <t>Заместитель главы администрации</t>
  </si>
  <si>
    <t>Романенко Г.Д.</t>
  </si>
  <si>
    <t xml:space="preserve">План на 2023 год </t>
  </si>
  <si>
    <t>% исполнения за 2023 год</t>
  </si>
  <si>
    <t xml:space="preserve">4.2.3 Разметка полос и пешеходных переходов </t>
  </si>
  <si>
    <t>Примечание                                  (причина не исполнения)</t>
  </si>
  <si>
    <t>Факт за 1 полугодие 2023 года</t>
  </si>
  <si>
    <t xml:space="preserve">за 1 полугодие 2023 года (нарастающим итогом) </t>
  </si>
  <si>
    <t>2.2.3 Оказание услуг по обеспечению готовности к оперативному реагированию на чрезвычайные ситуации и проведению работ по их ликвидации</t>
  </si>
  <si>
    <t>мероприятия запланированы на 3 квартал 2023 года</t>
  </si>
  <si>
    <t>мероприятия запланированы на 3-4 кварталы 2023 года</t>
  </si>
  <si>
    <t xml:space="preserve">оплата в отчетном периоде производилась по фактически выставленным счетам 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</si>
</sst>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justify"/>
    </xf>
    <xf numFmtId="0" fontId="0" fillId="0" borderId="0" xfId="0" applyBorder="1"/>
    <xf numFmtId="16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9"/>
  <sheetViews>
    <sheetView tabSelected="1" zoomScale="98" zoomScaleNormal="98" workbookViewId="0">
      <selection activeCell="N27" sqref="N27:N30"/>
    </sheetView>
  </sheetViews>
  <sheetFormatPr defaultRowHeight="15"/>
  <cols>
    <col min="1" max="1" width="15.42578125" customWidth="1"/>
    <col min="2" max="2" width="38.140625" customWidth="1"/>
    <col min="4" max="4" width="12.5703125" customWidth="1"/>
    <col min="5" max="5" width="14.28515625" customWidth="1"/>
    <col min="7" max="7" width="14.140625" customWidth="1"/>
    <col min="8" max="8" width="12" bestFit="1" customWidth="1"/>
    <col min="9" max="9" width="15" customWidth="1"/>
    <col min="10" max="10" width="13.7109375" customWidth="1"/>
    <col min="11" max="11" width="12.28515625" customWidth="1"/>
    <col min="12" max="12" width="13" customWidth="1"/>
    <col min="13" max="13" width="12.7109375" customWidth="1"/>
    <col min="14" max="14" width="22.5703125" customWidth="1"/>
  </cols>
  <sheetData>
    <row r="2" spans="1:14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ht="15.75" customHeight="1">
      <c r="A3" s="37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4">
      <c r="A4" s="38" t="s">
        <v>40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4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4" ht="33" customHeight="1">
      <c r="A6" s="41" t="s">
        <v>14</v>
      </c>
      <c r="B6" s="42"/>
      <c r="C6" s="26" t="s">
        <v>1</v>
      </c>
      <c r="D6" s="26"/>
      <c r="E6" s="26"/>
      <c r="F6" s="26"/>
      <c r="G6" s="26"/>
      <c r="H6" s="26" t="s">
        <v>1</v>
      </c>
      <c r="I6" s="26"/>
      <c r="J6" s="26"/>
      <c r="K6" s="26"/>
      <c r="L6" s="26"/>
      <c r="M6" s="43" t="s">
        <v>36</v>
      </c>
      <c r="N6" s="14" t="s">
        <v>38</v>
      </c>
    </row>
    <row r="7" spans="1:14">
      <c r="A7" s="41"/>
      <c r="B7" s="42"/>
      <c r="C7" s="26" t="s">
        <v>35</v>
      </c>
      <c r="D7" s="26"/>
      <c r="E7" s="26"/>
      <c r="F7" s="26"/>
      <c r="G7" s="26"/>
      <c r="H7" s="26" t="s">
        <v>39</v>
      </c>
      <c r="I7" s="26"/>
      <c r="J7" s="26"/>
      <c r="K7" s="26"/>
      <c r="L7" s="26"/>
      <c r="M7" s="43"/>
      <c r="N7" s="15"/>
    </row>
    <row r="8" spans="1:14">
      <c r="A8" s="41"/>
      <c r="B8" s="42"/>
      <c r="C8" s="31" t="s">
        <v>2</v>
      </c>
      <c r="D8" s="26" t="s">
        <v>3</v>
      </c>
      <c r="E8" s="26"/>
      <c r="F8" s="26"/>
      <c r="G8" s="26"/>
      <c r="H8" s="31" t="s">
        <v>2</v>
      </c>
      <c r="I8" s="26" t="s">
        <v>3</v>
      </c>
      <c r="J8" s="26"/>
      <c r="K8" s="26"/>
      <c r="L8" s="26"/>
      <c r="M8" s="43"/>
      <c r="N8" s="15"/>
    </row>
    <row r="9" spans="1:14">
      <c r="A9" s="41"/>
      <c r="B9" s="42"/>
      <c r="C9" s="44"/>
      <c r="D9" s="26" t="s">
        <v>4</v>
      </c>
      <c r="E9" s="26" t="s">
        <v>5</v>
      </c>
      <c r="F9" s="26" t="s">
        <v>6</v>
      </c>
      <c r="G9" s="26" t="s">
        <v>7</v>
      </c>
      <c r="H9" s="32"/>
      <c r="I9" s="26" t="s">
        <v>4</v>
      </c>
      <c r="J9" s="26" t="s">
        <v>5</v>
      </c>
      <c r="K9" s="26" t="s">
        <v>6</v>
      </c>
      <c r="L9" s="26" t="s">
        <v>7</v>
      </c>
      <c r="M9" s="43"/>
      <c r="N9" s="15"/>
    </row>
    <row r="10" spans="1:14" ht="34.5" customHeight="1">
      <c r="A10" s="41"/>
      <c r="B10" s="42"/>
      <c r="C10" s="45"/>
      <c r="D10" s="26"/>
      <c r="E10" s="26"/>
      <c r="F10" s="26"/>
      <c r="G10" s="26"/>
      <c r="H10" s="33"/>
      <c r="I10" s="26"/>
      <c r="J10" s="26"/>
      <c r="K10" s="26"/>
      <c r="L10" s="26"/>
      <c r="M10" s="43"/>
      <c r="N10" s="16"/>
    </row>
    <row r="11" spans="1:14">
      <c r="A11" s="27">
        <v>1</v>
      </c>
      <c r="B11" s="28"/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11">
        <v>11</v>
      </c>
      <c r="M11" s="12">
        <v>12</v>
      </c>
      <c r="N11" s="12">
        <v>13</v>
      </c>
    </row>
    <row r="12" spans="1:14" ht="42.75" customHeight="1">
      <c r="A12" s="29" t="s">
        <v>15</v>
      </c>
      <c r="B12" s="30"/>
      <c r="C12" s="4">
        <f>C13+C15+C20+C24</f>
        <v>2238.5</v>
      </c>
      <c r="D12" s="4">
        <f t="shared" ref="D12:L12" si="0">D13+D15+D20+D24</f>
        <v>0</v>
      </c>
      <c r="E12" s="4">
        <f t="shared" si="0"/>
        <v>3.5</v>
      </c>
      <c r="F12" s="4">
        <f t="shared" si="0"/>
        <v>2235</v>
      </c>
      <c r="G12" s="4">
        <f t="shared" si="0"/>
        <v>0</v>
      </c>
      <c r="H12" s="4">
        <f t="shared" si="0"/>
        <v>201</v>
      </c>
      <c r="I12" s="4">
        <f t="shared" si="0"/>
        <v>0</v>
      </c>
      <c r="J12" s="4">
        <f t="shared" si="0"/>
        <v>3.5</v>
      </c>
      <c r="K12" s="4">
        <f t="shared" si="0"/>
        <v>197.5</v>
      </c>
      <c r="L12" s="4">
        <f t="shared" si="0"/>
        <v>0</v>
      </c>
      <c r="M12" s="5">
        <f t="shared" ref="M12:M19" si="1">H12/C12*100</f>
        <v>8.9792271610453422</v>
      </c>
      <c r="N12" s="52"/>
    </row>
    <row r="13" spans="1:14" ht="60.75" customHeight="1">
      <c r="A13" s="22" t="s">
        <v>29</v>
      </c>
      <c r="B13" s="34"/>
      <c r="C13" s="7">
        <f>D13+E13+F13+G13</f>
        <v>3.5</v>
      </c>
      <c r="D13" s="7">
        <f>D14</f>
        <v>0</v>
      </c>
      <c r="E13" s="7">
        <f>E14</f>
        <v>3.5</v>
      </c>
      <c r="F13" s="7">
        <f t="shared" ref="F13:K13" si="2">F14</f>
        <v>0</v>
      </c>
      <c r="G13" s="7">
        <f t="shared" si="2"/>
        <v>0</v>
      </c>
      <c r="H13" s="7">
        <f>H14</f>
        <v>3.5</v>
      </c>
      <c r="I13" s="7">
        <f t="shared" si="2"/>
        <v>0</v>
      </c>
      <c r="J13" s="7">
        <f t="shared" si="2"/>
        <v>3.5</v>
      </c>
      <c r="K13" s="7">
        <f t="shared" si="2"/>
        <v>0</v>
      </c>
      <c r="L13" s="4">
        <v>0</v>
      </c>
      <c r="M13" s="10">
        <f t="shared" si="1"/>
        <v>100</v>
      </c>
      <c r="N13" s="52"/>
    </row>
    <row r="14" spans="1:14" ht="36.75" customHeight="1">
      <c r="A14" s="35" t="s">
        <v>17</v>
      </c>
      <c r="B14" s="36"/>
      <c r="C14" s="6">
        <f>D14+E14+F14+G14</f>
        <v>3.5</v>
      </c>
      <c r="D14" s="6">
        <v>0</v>
      </c>
      <c r="E14" s="6">
        <v>3.5</v>
      </c>
      <c r="F14" s="6">
        <v>0</v>
      </c>
      <c r="G14" s="6">
        <v>0</v>
      </c>
      <c r="H14" s="6">
        <f>I14+J14+K14+L14</f>
        <v>3.5</v>
      </c>
      <c r="I14" s="6">
        <v>0</v>
      </c>
      <c r="J14" s="6">
        <v>3.5</v>
      </c>
      <c r="K14" s="6">
        <v>0</v>
      </c>
      <c r="L14" s="6">
        <v>0</v>
      </c>
      <c r="M14" s="9">
        <f t="shared" si="1"/>
        <v>100</v>
      </c>
      <c r="N14" s="52"/>
    </row>
    <row r="15" spans="1:14" ht="65.25" customHeight="1">
      <c r="A15" s="22" t="s">
        <v>30</v>
      </c>
      <c r="B15" s="23"/>
      <c r="C15" s="10">
        <f>C18+C16</f>
        <v>730</v>
      </c>
      <c r="D15" s="10">
        <f t="shared" ref="D15:L15" si="3">D18+D16</f>
        <v>0</v>
      </c>
      <c r="E15" s="10">
        <f t="shared" si="3"/>
        <v>0</v>
      </c>
      <c r="F15" s="10">
        <f t="shared" si="3"/>
        <v>730</v>
      </c>
      <c r="G15" s="10">
        <f t="shared" si="3"/>
        <v>0</v>
      </c>
      <c r="H15" s="10">
        <f t="shared" si="3"/>
        <v>75</v>
      </c>
      <c r="I15" s="10">
        <f t="shared" si="3"/>
        <v>0</v>
      </c>
      <c r="J15" s="10">
        <f t="shared" si="3"/>
        <v>0</v>
      </c>
      <c r="K15" s="10">
        <f t="shared" si="3"/>
        <v>75</v>
      </c>
      <c r="L15" s="10">
        <f t="shared" si="3"/>
        <v>0</v>
      </c>
      <c r="M15" s="10">
        <f t="shared" si="1"/>
        <v>10.273972602739725</v>
      </c>
      <c r="N15" s="52"/>
    </row>
    <row r="16" spans="1:14" ht="32.25" customHeight="1">
      <c r="A16" s="17" t="s">
        <v>18</v>
      </c>
      <c r="B16" s="17"/>
      <c r="C16" s="8">
        <f>C17</f>
        <v>550</v>
      </c>
      <c r="D16" s="8">
        <f t="shared" ref="D16:L16" si="4">D17</f>
        <v>0</v>
      </c>
      <c r="E16" s="8">
        <f t="shared" si="4"/>
        <v>0</v>
      </c>
      <c r="F16" s="8">
        <f t="shared" si="4"/>
        <v>550</v>
      </c>
      <c r="G16" s="8">
        <f t="shared" si="4"/>
        <v>0</v>
      </c>
      <c r="H16" s="8">
        <f t="shared" si="4"/>
        <v>0</v>
      </c>
      <c r="I16" s="8">
        <f t="shared" si="4"/>
        <v>0</v>
      </c>
      <c r="J16" s="8">
        <f t="shared" si="4"/>
        <v>0</v>
      </c>
      <c r="K16" s="8">
        <f>K17</f>
        <v>0</v>
      </c>
      <c r="L16" s="8">
        <f t="shared" si="4"/>
        <v>0</v>
      </c>
      <c r="M16" s="9">
        <f t="shared" si="1"/>
        <v>0</v>
      </c>
      <c r="N16" s="50" t="s">
        <v>42</v>
      </c>
    </row>
    <row r="17" spans="1:14" ht="31.5" customHeight="1">
      <c r="A17" s="46" t="s">
        <v>19</v>
      </c>
      <c r="B17" s="46"/>
      <c r="C17" s="47">
        <f>D17+E17+F17+G17</f>
        <v>550</v>
      </c>
      <c r="D17" s="47">
        <v>0</v>
      </c>
      <c r="E17" s="47">
        <v>0</v>
      </c>
      <c r="F17" s="47">
        <v>550</v>
      </c>
      <c r="G17" s="47">
        <v>0</v>
      </c>
      <c r="H17" s="47">
        <f t="shared" ref="H17" si="5">I17+J17+K17+L17</f>
        <v>0</v>
      </c>
      <c r="I17" s="47">
        <v>0</v>
      </c>
      <c r="J17" s="47">
        <v>0</v>
      </c>
      <c r="K17" s="47">
        <v>0</v>
      </c>
      <c r="L17" s="47">
        <v>0</v>
      </c>
      <c r="M17" s="47">
        <f t="shared" si="1"/>
        <v>0</v>
      </c>
      <c r="N17" s="51"/>
    </row>
    <row r="18" spans="1:14" ht="46.5" customHeight="1">
      <c r="A18" s="17" t="s">
        <v>20</v>
      </c>
      <c r="B18" s="17"/>
      <c r="C18" s="9">
        <f>D18+E18+F18+G18</f>
        <v>180</v>
      </c>
      <c r="D18" s="8">
        <v>0</v>
      </c>
      <c r="E18" s="8">
        <v>0</v>
      </c>
      <c r="F18" s="8">
        <v>180</v>
      </c>
      <c r="G18" s="8">
        <v>0</v>
      </c>
      <c r="H18" s="9">
        <f>I18+J18+K18+L18</f>
        <v>75</v>
      </c>
      <c r="I18" s="8">
        <v>0</v>
      </c>
      <c r="J18" s="8">
        <v>0</v>
      </c>
      <c r="K18" s="8">
        <v>75</v>
      </c>
      <c r="L18" s="8">
        <v>0</v>
      </c>
      <c r="M18" s="9">
        <f t="shared" si="1"/>
        <v>41.666666666666671</v>
      </c>
      <c r="N18" s="50" t="s">
        <v>43</v>
      </c>
    </row>
    <row r="19" spans="1:14" ht="46.5" customHeight="1">
      <c r="A19" s="48" t="s">
        <v>41</v>
      </c>
      <c r="B19" s="49"/>
      <c r="C19" s="47">
        <f>D19+E19+F19+G19</f>
        <v>180</v>
      </c>
      <c r="D19" s="47">
        <v>0</v>
      </c>
      <c r="E19" s="47">
        <v>0</v>
      </c>
      <c r="F19" s="47">
        <v>180</v>
      </c>
      <c r="G19" s="47">
        <v>0</v>
      </c>
      <c r="H19" s="47">
        <f>I19+J19+K19+L19</f>
        <v>75</v>
      </c>
      <c r="I19" s="47">
        <v>0</v>
      </c>
      <c r="J19" s="47">
        <v>0</v>
      </c>
      <c r="K19" s="47">
        <v>75</v>
      </c>
      <c r="L19" s="47">
        <v>0</v>
      </c>
      <c r="M19" s="47">
        <f t="shared" si="1"/>
        <v>41.666666666666671</v>
      </c>
      <c r="N19" s="51"/>
    </row>
    <row r="20" spans="1:14" ht="59.25" customHeight="1">
      <c r="A20" s="22" t="s">
        <v>31</v>
      </c>
      <c r="B20" s="23"/>
      <c r="C20" s="10">
        <f>C21</f>
        <v>350</v>
      </c>
      <c r="D20" s="10">
        <f t="shared" ref="D20:L20" si="6">D21</f>
        <v>0</v>
      </c>
      <c r="E20" s="10">
        <f t="shared" si="6"/>
        <v>0</v>
      </c>
      <c r="F20" s="10">
        <f t="shared" si="6"/>
        <v>350</v>
      </c>
      <c r="G20" s="10">
        <f t="shared" si="6"/>
        <v>0</v>
      </c>
      <c r="H20" s="10">
        <f t="shared" si="6"/>
        <v>110</v>
      </c>
      <c r="I20" s="10">
        <f t="shared" si="6"/>
        <v>0</v>
      </c>
      <c r="J20" s="10">
        <f t="shared" si="6"/>
        <v>0</v>
      </c>
      <c r="K20" s="10">
        <f t="shared" si="6"/>
        <v>110</v>
      </c>
      <c r="L20" s="10">
        <f t="shared" si="6"/>
        <v>0</v>
      </c>
      <c r="M20" s="10">
        <f>H20/C20*100</f>
        <v>31.428571428571427</v>
      </c>
      <c r="N20" s="52"/>
    </row>
    <row r="21" spans="1:14" ht="24.75" customHeight="1">
      <c r="A21" s="21" t="s">
        <v>21</v>
      </c>
      <c r="B21" s="21"/>
      <c r="C21" s="8">
        <f>C22+C23</f>
        <v>350</v>
      </c>
      <c r="D21" s="8">
        <f t="shared" ref="D21:L21" si="7">D22+D23</f>
        <v>0</v>
      </c>
      <c r="E21" s="8">
        <f t="shared" si="7"/>
        <v>0</v>
      </c>
      <c r="F21" s="8">
        <f t="shared" si="7"/>
        <v>350</v>
      </c>
      <c r="G21" s="8">
        <f t="shared" si="7"/>
        <v>0</v>
      </c>
      <c r="H21" s="8">
        <f>H22+H23</f>
        <v>110</v>
      </c>
      <c r="I21" s="8">
        <f t="shared" si="7"/>
        <v>0</v>
      </c>
      <c r="J21" s="8">
        <f t="shared" si="7"/>
        <v>0</v>
      </c>
      <c r="K21" s="8">
        <f>K22+K23</f>
        <v>110</v>
      </c>
      <c r="L21" s="8">
        <f t="shared" si="7"/>
        <v>0</v>
      </c>
      <c r="M21" s="9">
        <f>H21/C21*100</f>
        <v>31.428571428571427</v>
      </c>
      <c r="N21" s="52"/>
    </row>
    <row r="22" spans="1:14" ht="24.75" customHeight="1">
      <c r="A22" s="21" t="s">
        <v>22</v>
      </c>
      <c r="B22" s="21"/>
      <c r="C22" s="9">
        <f>D22+E22+F22+G22</f>
        <v>30</v>
      </c>
      <c r="D22" s="8">
        <v>0</v>
      </c>
      <c r="E22" s="8">
        <v>0</v>
      </c>
      <c r="F22" s="8">
        <v>30</v>
      </c>
      <c r="G22" s="8">
        <v>0</v>
      </c>
      <c r="H22" s="9">
        <f>I22+J22+K22+L22</f>
        <v>30</v>
      </c>
      <c r="I22" s="8">
        <v>0</v>
      </c>
      <c r="J22" s="8">
        <v>0</v>
      </c>
      <c r="K22" s="8">
        <v>30</v>
      </c>
      <c r="L22" s="8">
        <v>0</v>
      </c>
      <c r="M22" s="9">
        <f>H22/C22*100</f>
        <v>100</v>
      </c>
      <c r="N22" s="52"/>
    </row>
    <row r="23" spans="1:14" ht="24.75" customHeight="1">
      <c r="A23" s="21" t="s">
        <v>23</v>
      </c>
      <c r="B23" s="21"/>
      <c r="C23" s="9">
        <f>D23+E23+F23+G23</f>
        <v>320</v>
      </c>
      <c r="D23" s="8">
        <v>0</v>
      </c>
      <c r="E23" s="8">
        <v>0</v>
      </c>
      <c r="F23" s="8">
        <v>320</v>
      </c>
      <c r="G23" s="8">
        <v>0</v>
      </c>
      <c r="H23" s="9">
        <f>I23+J23+K23+L23</f>
        <v>80</v>
      </c>
      <c r="I23" s="8">
        <v>0</v>
      </c>
      <c r="J23" s="8">
        <v>0</v>
      </c>
      <c r="K23" s="8">
        <v>80</v>
      </c>
      <c r="L23" s="8">
        <v>0</v>
      </c>
      <c r="M23" s="9">
        <f>H23/C23*100</f>
        <v>25</v>
      </c>
      <c r="N23" s="52"/>
    </row>
    <row r="24" spans="1:14" ht="51.75" customHeight="1">
      <c r="A24" s="22" t="s">
        <v>32</v>
      </c>
      <c r="B24" s="23"/>
      <c r="C24" s="10">
        <f>C25+C27</f>
        <v>1155</v>
      </c>
      <c r="D24" s="10">
        <f t="shared" ref="D24:L24" si="8">D25+D27</f>
        <v>0</v>
      </c>
      <c r="E24" s="10">
        <f t="shared" si="8"/>
        <v>0</v>
      </c>
      <c r="F24" s="10">
        <f>F25+F27</f>
        <v>1155</v>
      </c>
      <c r="G24" s="10">
        <f t="shared" si="8"/>
        <v>0</v>
      </c>
      <c r="H24" s="10">
        <f t="shared" si="8"/>
        <v>12.5</v>
      </c>
      <c r="I24" s="10">
        <f t="shared" si="8"/>
        <v>0</v>
      </c>
      <c r="J24" s="10">
        <f t="shared" si="8"/>
        <v>0</v>
      </c>
      <c r="K24" s="10">
        <f t="shared" si="8"/>
        <v>12.5</v>
      </c>
      <c r="L24" s="10">
        <f t="shared" si="8"/>
        <v>0</v>
      </c>
      <c r="M24" s="10">
        <f>H24/C24*100</f>
        <v>1.0822510822510822</v>
      </c>
      <c r="N24" s="52"/>
    </row>
    <row r="25" spans="1:14" ht="24.75" customHeight="1">
      <c r="A25" s="21" t="s">
        <v>24</v>
      </c>
      <c r="B25" s="21"/>
      <c r="C25" s="8">
        <f>C26</f>
        <v>50</v>
      </c>
      <c r="D25" s="8">
        <f t="shared" ref="D25:L25" si="9">D26</f>
        <v>0</v>
      </c>
      <c r="E25" s="8">
        <f t="shared" si="9"/>
        <v>0</v>
      </c>
      <c r="F25" s="8">
        <f t="shared" si="9"/>
        <v>50</v>
      </c>
      <c r="G25" s="8">
        <f t="shared" si="9"/>
        <v>0</v>
      </c>
      <c r="H25" s="8">
        <f t="shared" si="9"/>
        <v>12.5</v>
      </c>
      <c r="I25" s="8">
        <f t="shared" si="9"/>
        <v>0</v>
      </c>
      <c r="J25" s="8">
        <f t="shared" si="9"/>
        <v>0</v>
      </c>
      <c r="K25" s="8">
        <f t="shared" si="9"/>
        <v>12.5</v>
      </c>
      <c r="L25" s="8">
        <f t="shared" si="9"/>
        <v>0</v>
      </c>
      <c r="M25" s="9">
        <f t="shared" ref="M25:M29" si="10">H25/C25*100</f>
        <v>25</v>
      </c>
      <c r="N25" s="50" t="s">
        <v>44</v>
      </c>
    </row>
    <row r="26" spans="1:14" ht="24.75" customHeight="1">
      <c r="A26" s="21" t="s">
        <v>25</v>
      </c>
      <c r="B26" s="21"/>
      <c r="C26" s="9">
        <f>D26+E26+F26+G26</f>
        <v>50</v>
      </c>
      <c r="D26" s="9">
        <v>0</v>
      </c>
      <c r="E26" s="9">
        <v>0</v>
      </c>
      <c r="F26" s="9">
        <v>50</v>
      </c>
      <c r="G26" s="9">
        <v>0</v>
      </c>
      <c r="H26" s="9">
        <f>I26+J26+K26+L26</f>
        <v>12.5</v>
      </c>
      <c r="I26" s="9">
        <v>0</v>
      </c>
      <c r="J26" s="9">
        <v>0</v>
      </c>
      <c r="K26" s="9">
        <v>12.5</v>
      </c>
      <c r="L26" s="9">
        <v>0</v>
      </c>
      <c r="M26" s="9">
        <f t="shared" si="10"/>
        <v>25</v>
      </c>
      <c r="N26" s="51"/>
    </row>
    <row r="27" spans="1:14" ht="36.75" customHeight="1">
      <c r="A27" s="17" t="s">
        <v>26</v>
      </c>
      <c r="B27" s="17"/>
      <c r="C27" s="9">
        <f>F27</f>
        <v>1105</v>
      </c>
      <c r="D27" s="9">
        <f t="shared" ref="D27:L27" si="11">D28+D29</f>
        <v>0</v>
      </c>
      <c r="E27" s="9">
        <f t="shared" si="11"/>
        <v>0</v>
      </c>
      <c r="F27" s="9">
        <f>F28+F29+F30</f>
        <v>1105</v>
      </c>
      <c r="G27" s="9">
        <f t="shared" si="11"/>
        <v>0</v>
      </c>
      <c r="H27" s="9">
        <f>I27+J27+K27+L27</f>
        <v>0</v>
      </c>
      <c r="I27" s="9">
        <v>0</v>
      </c>
      <c r="J27" s="9">
        <f t="shared" si="11"/>
        <v>0</v>
      </c>
      <c r="K27" s="9">
        <f>K28+K29+K30</f>
        <v>0</v>
      </c>
      <c r="L27" s="9">
        <f t="shared" si="11"/>
        <v>0</v>
      </c>
      <c r="M27" s="9">
        <f t="shared" si="10"/>
        <v>0</v>
      </c>
      <c r="N27" s="50" t="s">
        <v>43</v>
      </c>
    </row>
    <row r="28" spans="1:14" ht="54.75" customHeight="1">
      <c r="A28" s="24" t="s">
        <v>27</v>
      </c>
      <c r="B28" s="25"/>
      <c r="C28" s="9">
        <f>D28+E28+F28+G28</f>
        <v>40</v>
      </c>
      <c r="D28" s="9">
        <v>0</v>
      </c>
      <c r="E28" s="9">
        <v>0</v>
      </c>
      <c r="F28" s="9">
        <v>40</v>
      </c>
      <c r="G28" s="9">
        <v>0</v>
      </c>
      <c r="H28" s="9">
        <f>I28+J28+K28+L28</f>
        <v>0</v>
      </c>
      <c r="I28" s="9">
        <v>0</v>
      </c>
      <c r="J28" s="9">
        <v>0</v>
      </c>
      <c r="K28" s="9">
        <v>0</v>
      </c>
      <c r="L28" s="9">
        <v>0</v>
      </c>
      <c r="M28" s="9">
        <f t="shared" ref="M28" si="12">H28/C28*100</f>
        <v>0</v>
      </c>
      <c r="N28" s="53"/>
    </row>
    <row r="29" spans="1:14" ht="78.75" customHeight="1">
      <c r="A29" s="17" t="s">
        <v>28</v>
      </c>
      <c r="B29" s="18"/>
      <c r="C29" s="9">
        <f>D29+E29+F29+G29</f>
        <v>715</v>
      </c>
      <c r="D29" s="9">
        <v>0</v>
      </c>
      <c r="E29" s="9">
        <v>0</v>
      </c>
      <c r="F29" s="9">
        <v>715</v>
      </c>
      <c r="G29" s="9">
        <v>0</v>
      </c>
      <c r="H29" s="9">
        <f>I29+J29+K29+L29</f>
        <v>0</v>
      </c>
      <c r="I29" s="9">
        <v>0</v>
      </c>
      <c r="J29" s="9">
        <v>0</v>
      </c>
      <c r="K29" s="9">
        <v>0</v>
      </c>
      <c r="L29" s="9">
        <v>0</v>
      </c>
      <c r="M29" s="9">
        <f t="shared" si="10"/>
        <v>0</v>
      </c>
      <c r="N29" s="53"/>
    </row>
    <row r="30" spans="1:14" ht="41.25" customHeight="1">
      <c r="A30" s="17" t="s">
        <v>37</v>
      </c>
      <c r="B30" s="18"/>
      <c r="C30" s="9">
        <f>D30+E30+F30+G30</f>
        <v>350</v>
      </c>
      <c r="D30" s="9">
        <v>0</v>
      </c>
      <c r="E30" s="9">
        <v>0</v>
      </c>
      <c r="F30" s="9">
        <v>350</v>
      </c>
      <c r="G30" s="9">
        <v>0</v>
      </c>
      <c r="H30" s="9">
        <f>I30+J30+K30+L30</f>
        <v>0</v>
      </c>
      <c r="I30" s="9">
        <v>0</v>
      </c>
      <c r="J30" s="9">
        <v>0</v>
      </c>
      <c r="K30" s="9">
        <v>0</v>
      </c>
      <c r="L30" s="9">
        <v>0</v>
      </c>
      <c r="M30" s="9">
        <f t="shared" ref="M30" si="13">H30/C30*100</f>
        <v>0</v>
      </c>
      <c r="N30" s="51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4" ht="41.25">
      <c r="A32" s="2" t="s">
        <v>33</v>
      </c>
      <c r="B32" s="1" t="s">
        <v>13</v>
      </c>
      <c r="C32" s="13" t="s">
        <v>34</v>
      </c>
      <c r="D32" s="13"/>
      <c r="E32" s="13"/>
    </row>
    <row r="33" spans="1:12">
      <c r="A33" s="2"/>
      <c r="B33" s="1"/>
      <c r="C33" s="13"/>
      <c r="D33" s="13"/>
      <c r="E33" s="13"/>
    </row>
    <row r="34" spans="1:12">
      <c r="A34" s="2" t="s">
        <v>12</v>
      </c>
      <c r="B34" s="1" t="s">
        <v>13</v>
      </c>
      <c r="C34" s="13" t="s">
        <v>34</v>
      </c>
      <c r="D34" s="13"/>
      <c r="E34" s="13"/>
    </row>
    <row r="36" spans="1:12">
      <c r="A36" s="2" t="s">
        <v>8</v>
      </c>
    </row>
    <row r="37" spans="1:12">
      <c r="A37" s="2"/>
    </row>
    <row r="38" spans="1:12">
      <c r="A38" s="19" t="s">
        <v>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ht="20.25" customHeight="1">
      <c r="A39" s="20" t="s">
        <v>10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</sheetData>
  <mergeCells count="49">
    <mergeCell ref="N16:N17"/>
    <mergeCell ref="N18:N19"/>
    <mergeCell ref="N25:N26"/>
    <mergeCell ref="N27:N30"/>
    <mergeCell ref="A2:L2"/>
    <mergeCell ref="A3:L3"/>
    <mergeCell ref="A4:L4"/>
    <mergeCell ref="A5:M5"/>
    <mergeCell ref="A6:B10"/>
    <mergeCell ref="C6:G6"/>
    <mergeCell ref="H6:L6"/>
    <mergeCell ref="M6:M10"/>
    <mergeCell ref="C7:G7"/>
    <mergeCell ref="H7:L7"/>
    <mergeCell ref="C8:C10"/>
    <mergeCell ref="D8:G8"/>
    <mergeCell ref="I8:L8"/>
    <mergeCell ref="D9:D10"/>
    <mergeCell ref="E9:E10"/>
    <mergeCell ref="J9:J10"/>
    <mergeCell ref="A20:B20"/>
    <mergeCell ref="A13:B13"/>
    <mergeCell ref="A14:B14"/>
    <mergeCell ref="A15:B15"/>
    <mergeCell ref="A16:B16"/>
    <mergeCell ref="A17:B17"/>
    <mergeCell ref="A18:B18"/>
    <mergeCell ref="A19:B19"/>
    <mergeCell ref="A12:B12"/>
    <mergeCell ref="F9:F10"/>
    <mergeCell ref="G9:G10"/>
    <mergeCell ref="I9:I10"/>
    <mergeCell ref="H8:H10"/>
    <mergeCell ref="N6:N10"/>
    <mergeCell ref="A29:B29"/>
    <mergeCell ref="A38:L38"/>
    <mergeCell ref="A39:L39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K9:K10"/>
    <mergeCell ref="L9:L10"/>
    <mergeCell ref="A11:B11"/>
  </mergeCells>
  <pageMargins left="0.70866141732283472" right="0.70866141732283472" top="0.74803149606299213" bottom="0.74803149606299213" header="0.31496062992125984" footer="0.31496062992125984"/>
  <pageSetup paperSize="9" scale="61" fitToHeight="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2023-08-16T11:50:10Z</dcterms:modified>
</cp:coreProperties>
</file>