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9260" windowHeight="11955"/>
  </bookViews>
  <sheets>
    <sheet name="2024" sheetId="5" r:id="rId1"/>
  </sheets>
  <calcPr calcId="125725"/>
</workbook>
</file>

<file path=xl/calcChain.xml><?xml version="1.0" encoding="utf-8"?>
<calcChain xmlns="http://schemas.openxmlformats.org/spreadsheetml/2006/main">
  <c r="J12" i="5"/>
  <c r="J11" s="1"/>
  <c r="K16" l="1"/>
  <c r="J16"/>
  <c r="I16"/>
  <c r="H16"/>
  <c r="D16"/>
  <c r="C16"/>
  <c r="E16"/>
  <c r="K25"/>
  <c r="J25"/>
  <c r="I25"/>
  <c r="H25"/>
  <c r="F25"/>
  <c r="E25"/>
  <c r="D25"/>
  <c r="C25"/>
  <c r="G26"/>
  <c r="L26" s="1"/>
  <c r="B26"/>
  <c r="G25" l="1"/>
  <c r="L25" s="1"/>
  <c r="B25"/>
  <c r="G24" l="1"/>
  <c r="B24"/>
  <c r="K23"/>
  <c r="J23"/>
  <c r="I23"/>
  <c r="H23"/>
  <c r="F23"/>
  <c r="E23"/>
  <c r="D23"/>
  <c r="C23"/>
  <c r="G22"/>
  <c r="B22"/>
  <c r="K21"/>
  <c r="J21"/>
  <c r="I21"/>
  <c r="H21"/>
  <c r="F21"/>
  <c r="E21"/>
  <c r="D21"/>
  <c r="C21"/>
  <c r="G20"/>
  <c r="B20"/>
  <c r="K19"/>
  <c r="J19"/>
  <c r="I19"/>
  <c r="H19"/>
  <c r="F19"/>
  <c r="E19"/>
  <c r="D19"/>
  <c r="C19"/>
  <c r="G18"/>
  <c r="B18"/>
  <c r="G17"/>
  <c r="F16"/>
  <c r="G15"/>
  <c r="B15"/>
  <c r="G14"/>
  <c r="B14"/>
  <c r="K13"/>
  <c r="J13"/>
  <c r="I13"/>
  <c r="H13"/>
  <c r="F13"/>
  <c r="E13"/>
  <c r="D13"/>
  <c r="D12" s="1"/>
  <c r="D11" s="1"/>
  <c r="C13"/>
  <c r="B17" l="1"/>
  <c r="L17" s="1"/>
  <c r="E12"/>
  <c r="L14"/>
  <c r="G13"/>
  <c r="F12"/>
  <c r="H12"/>
  <c r="G21"/>
  <c r="L22"/>
  <c r="B16"/>
  <c r="I12"/>
  <c r="I11" s="1"/>
  <c r="K12"/>
  <c r="G19"/>
  <c r="L19" s="1"/>
  <c r="L24"/>
  <c r="G23"/>
  <c r="B19"/>
  <c r="L20"/>
  <c r="G16"/>
  <c r="L15"/>
  <c r="B13"/>
  <c r="B21"/>
  <c r="B23"/>
  <c r="C12"/>
  <c r="C11" s="1"/>
  <c r="L23" l="1"/>
  <c r="L16"/>
  <c r="G11"/>
  <c r="G12"/>
  <c r="F11"/>
  <c r="B12"/>
  <c r="L13"/>
  <c r="L21"/>
  <c r="E11"/>
  <c r="B11" s="1"/>
  <c r="L11" l="1"/>
  <c r="L12"/>
</calcChain>
</file>

<file path=xl/sharedStrings.xml><?xml version="1.0" encoding="utf-8"?>
<sst xmlns="http://schemas.openxmlformats.org/spreadsheetml/2006/main" count="44" uniqueCount="37">
  <si>
    <t>Местный бюджет</t>
  </si>
  <si>
    <t>Областной бюджет</t>
  </si>
  <si>
    <t>Федеральный бюджет</t>
  </si>
  <si>
    <t>Наименование муниципальной программы, структурного элемента</t>
  </si>
  <si>
    <t>Всего:</t>
  </si>
  <si>
    <t>Прочие</t>
  </si>
  <si>
    <t xml:space="preserve">Программа «РАЗВИТИЕ АВТОМОБИЛЬНЫХ ДОРОГ НА ТЕРРИТОРИИ МО «СОВЕТСКОЕ ГОРОДСКОЕ ПОСЕЛЕНИЕ» </t>
  </si>
  <si>
    <t>1.1 Ремонт автомобильных дорог</t>
  </si>
  <si>
    <t>1.2 Содержание автомобильных дорог</t>
  </si>
  <si>
    <t>1.2.1 Механизированная уборка дорог</t>
  </si>
  <si>
    <t>В том числе:</t>
  </si>
  <si>
    <t>1. Комплекс процессных мероприятий  «Развитие автомобильных дорог на территории МО «Советское городское поселение»</t>
  </si>
  <si>
    <t>Примечание.</t>
  </si>
  <si>
    <t>2. При несоответствии содержания отчетной формы плану мероприятий (графа 2) по каждому мероприятию дается разъяснение в прилагаемой пояснительной записке</t>
  </si>
  <si>
    <t>1.3 Мероприятия в рамках областного закона Ленинградской области от 15 января 2018 года № 3-оз "О содействии участию населения в осуществлении местного самоуправления в иных формах на территории административных центров муниципальных образований Ленинградской области"</t>
  </si>
  <si>
    <t xml:space="preserve">1.4 «Мероприятия областного закона от 28 декабря 2018 года № 147-оз «О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области» </t>
  </si>
  <si>
    <t>Объем финансирования                                                                                                                                                                                                        План на 2024 год</t>
  </si>
  <si>
    <t>% исполнения за 2024 год</t>
  </si>
  <si>
    <t>1.3.1 Ремонт проезда вдоль многоквартирного дома, расположенного по адресу : гп Советский, ул. Садовая д.31</t>
  </si>
  <si>
    <t>1.4.1 Отсыпка участка дороги по ул. Высоцкая (съезд со стороны региональной дороги) в сторону пос. Медянка</t>
  </si>
  <si>
    <t>1.1.1 услуги по проведению технической экспертизы асфальтового покрытия</t>
  </si>
  <si>
    <t>1.5 Сопутствующие работы и услуги с целью осуществления капитального ремонта моста</t>
  </si>
  <si>
    <t>1.5.1 На проверку достоверности определения в рамках государственной экспертизы проектной документации на капитальный ремонт моста через реку Гороховка в пос. Черничное на ул. Васильевская Выборгского района ленинградской области</t>
  </si>
  <si>
    <t>1.1.2 Услуги по осуществлению строительного контроля за соответствием выполненных работ проектной документации, требований технических регламентов, результатами инженерных изысканий на объектах расположенных на территории МО "Советское городское поселение"</t>
  </si>
  <si>
    <t>1.  В разделе «Прочие» (графы 6, 11) указываются внебюджетные средства.</t>
  </si>
  <si>
    <t>(подпись)</t>
  </si>
  <si>
    <t>ОТЧЕТ  О РЕАЛИЗАЦИИ МЕРОПРИЯТИЙ МУНИЦИПАЛЬНОЙ ПРОГРАММЫ    «РАЗВИТИЕ АВТОМОБИЛЬНЫХ ДОРОГ  МО «СОВЕТСКОЕ ГОРОДСКОЕ  ПОСЕЛЕНИЕ»</t>
  </si>
  <si>
    <t>Левина Н.А.</t>
  </si>
  <si>
    <t>Начальник отдела ЖКХ - ответственный за исполнение мероприятий муниципальной программы</t>
  </si>
  <si>
    <t>Исполнитель отчета</t>
  </si>
  <si>
    <t>1.6 Уплата сборов, штрафов и пени</t>
  </si>
  <si>
    <t>1.6.1 Оплата исполнительского сбора</t>
  </si>
  <si>
    <t>Великоборец Е.П.</t>
  </si>
  <si>
    <t>(руб.)</t>
  </si>
  <si>
    <t>за 2024 год (нарастающим итогом)</t>
  </si>
  <si>
    <t>Объем финансирования                                                                                                                         Факт за 2024 год</t>
  </si>
  <si>
    <t>1.2.2  Выполнение комплекса кадастровых работ с целью осуществления государственного кадастрового учета автомобильных дорог, расположенных на территории МО "Советское городское поселение"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</si>
</sst>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justify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0" xfId="0" applyNumberFormat="1" applyFont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Alignment="1"/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topLeftCell="A4" zoomScale="85" zoomScaleNormal="85" zoomScaleSheetLayoutView="90" workbookViewId="0">
      <pane ySplit="6" topLeftCell="A10" activePane="bottomLeft" state="frozen"/>
      <selection activeCell="A4" sqref="A4"/>
      <selection pane="bottomLeft" activeCell="P14" sqref="P14"/>
    </sheetView>
  </sheetViews>
  <sheetFormatPr defaultRowHeight="15"/>
  <cols>
    <col min="1" max="1" width="54.42578125" style="1" customWidth="1"/>
    <col min="2" max="2" width="14" style="2" customWidth="1"/>
    <col min="3" max="3" width="13.42578125" style="1" customWidth="1"/>
    <col min="4" max="4" width="12.5703125" style="1" customWidth="1"/>
    <col min="5" max="5" width="17" style="1" customWidth="1"/>
    <col min="6" max="6" width="11" style="1" customWidth="1"/>
    <col min="7" max="7" width="11.7109375" style="2" customWidth="1"/>
    <col min="8" max="8" width="12.85546875" style="1" customWidth="1"/>
    <col min="9" max="9" width="15.42578125" style="1" customWidth="1"/>
    <col min="10" max="10" width="14.28515625" style="1" customWidth="1"/>
    <col min="11" max="11" width="12" style="1" customWidth="1"/>
    <col min="12" max="12" width="12.140625" style="1" customWidth="1"/>
    <col min="13" max="15" width="9.140625" style="1"/>
    <col min="16" max="16" width="20.28515625" style="1" customWidth="1"/>
    <col min="17" max="16384" width="9.140625" style="1"/>
  </cols>
  <sheetData>
    <row r="1" spans="1:16">
      <c r="E1" s="31"/>
      <c r="F1" s="31"/>
      <c r="G1" s="32"/>
      <c r="H1" s="32"/>
      <c r="I1" s="32"/>
      <c r="J1" s="32"/>
      <c r="K1" s="32"/>
    </row>
    <row r="2" spans="1:16" ht="17.2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6" ht="41.25" customHeight="1">
      <c r="A3" s="34"/>
      <c r="B3" s="34"/>
      <c r="C3" s="34"/>
      <c r="D3" s="34"/>
      <c r="E3" s="34"/>
      <c r="F3" s="34"/>
      <c r="G3" s="35"/>
      <c r="H3" s="35"/>
      <c r="I3" s="35"/>
      <c r="J3" s="35"/>
      <c r="K3" s="35"/>
      <c r="L3" s="35"/>
      <c r="M3" s="3"/>
      <c r="N3" s="3"/>
      <c r="O3" s="3"/>
      <c r="P3" s="3"/>
    </row>
    <row r="4" spans="1:16" ht="41.25" customHeight="1">
      <c r="A4" s="34" t="s">
        <v>26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"/>
      <c r="N4" s="3"/>
      <c r="O4" s="3"/>
      <c r="P4" s="3"/>
    </row>
    <row r="5" spans="1:16" ht="21" customHeight="1">
      <c r="A5" s="37" t="s">
        <v>34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"/>
      <c r="N5" s="3"/>
      <c r="O5" s="3"/>
      <c r="P5" s="3"/>
    </row>
    <row r="6" spans="1:16" ht="18.75" customHeight="1">
      <c r="A6" s="7"/>
      <c r="B6" s="7"/>
      <c r="C6" s="7"/>
      <c r="D6" s="7"/>
      <c r="E6" s="7"/>
      <c r="F6" s="7"/>
      <c r="G6" s="6"/>
      <c r="H6" s="6"/>
      <c r="I6" s="6"/>
      <c r="J6" s="6"/>
      <c r="K6" s="30" t="s">
        <v>33</v>
      </c>
      <c r="L6" s="30"/>
      <c r="M6" s="3"/>
      <c r="N6" s="3"/>
      <c r="O6" s="3"/>
      <c r="P6" s="3"/>
    </row>
    <row r="7" spans="1:16" ht="36.75" customHeight="1">
      <c r="A7" s="41" t="s">
        <v>3</v>
      </c>
      <c r="B7" s="41" t="s">
        <v>16</v>
      </c>
      <c r="C7" s="42"/>
      <c r="D7" s="42"/>
      <c r="E7" s="42"/>
      <c r="F7" s="42"/>
      <c r="G7" s="41" t="s">
        <v>35</v>
      </c>
      <c r="H7" s="41"/>
      <c r="I7" s="41"/>
      <c r="J7" s="41"/>
      <c r="K7" s="41"/>
      <c r="L7" s="41" t="s">
        <v>17</v>
      </c>
      <c r="M7" s="4"/>
      <c r="N7" s="4"/>
      <c r="O7" s="4"/>
      <c r="P7" s="4"/>
    </row>
    <row r="8" spans="1:16" ht="13.5" customHeight="1">
      <c r="A8" s="41"/>
      <c r="B8" s="43" t="s">
        <v>4</v>
      </c>
      <c r="C8" s="44" t="s">
        <v>10</v>
      </c>
      <c r="D8" s="44"/>
      <c r="E8" s="44"/>
      <c r="F8" s="44"/>
      <c r="G8" s="43" t="s">
        <v>4</v>
      </c>
      <c r="H8" s="44" t="s">
        <v>10</v>
      </c>
      <c r="I8" s="44"/>
      <c r="J8" s="44"/>
      <c r="K8" s="44"/>
      <c r="L8" s="41"/>
      <c r="M8" s="19"/>
      <c r="N8" s="19"/>
      <c r="O8" s="19"/>
      <c r="P8" s="19"/>
    </row>
    <row r="9" spans="1:16" ht="42.6" customHeight="1">
      <c r="A9" s="41"/>
      <c r="B9" s="41"/>
      <c r="C9" s="26" t="s">
        <v>2</v>
      </c>
      <c r="D9" s="26" t="s">
        <v>1</v>
      </c>
      <c r="E9" s="26" t="s">
        <v>0</v>
      </c>
      <c r="F9" s="26" t="s">
        <v>5</v>
      </c>
      <c r="G9" s="44"/>
      <c r="H9" s="26" t="s">
        <v>2</v>
      </c>
      <c r="I9" s="26" t="s">
        <v>1</v>
      </c>
      <c r="J9" s="26" t="s">
        <v>0</v>
      </c>
      <c r="K9" s="26" t="s">
        <v>5</v>
      </c>
      <c r="L9" s="41"/>
      <c r="M9" s="20"/>
    </row>
    <row r="10" spans="1:16" ht="21" customHeight="1">
      <c r="A10" s="26">
        <v>1</v>
      </c>
      <c r="B10" s="8">
        <v>2</v>
      </c>
      <c r="C10" s="26">
        <v>3</v>
      </c>
      <c r="D10" s="26">
        <v>4</v>
      </c>
      <c r="E10" s="26">
        <v>5</v>
      </c>
      <c r="F10" s="26">
        <v>6</v>
      </c>
      <c r="G10" s="8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20"/>
    </row>
    <row r="11" spans="1:16" ht="42" customHeight="1">
      <c r="A11" s="9" t="s">
        <v>6</v>
      </c>
      <c r="B11" s="22">
        <f>C11+D11+E11+F11</f>
        <v>10335594.41</v>
      </c>
      <c r="C11" s="22">
        <f>C12</f>
        <v>0</v>
      </c>
      <c r="D11" s="22">
        <f t="shared" ref="D11:F11" si="0">D12</f>
        <v>1764400</v>
      </c>
      <c r="E11" s="22">
        <f t="shared" si="0"/>
        <v>8571194.4100000001</v>
      </c>
      <c r="F11" s="22">
        <f t="shared" si="0"/>
        <v>0</v>
      </c>
      <c r="G11" s="22">
        <f>H11+I11+J11+K11</f>
        <v>9309281.4100000001</v>
      </c>
      <c r="H11" s="22">
        <v>0</v>
      </c>
      <c r="I11" s="22">
        <f>I12</f>
        <v>1764400</v>
      </c>
      <c r="J11" s="22">
        <f>J12</f>
        <v>7544881.4100000001</v>
      </c>
      <c r="K11" s="22">
        <v>0</v>
      </c>
      <c r="L11" s="10">
        <f>G11/B11*100</f>
        <v>90.070111507016847</v>
      </c>
    </row>
    <row r="12" spans="1:16" ht="41.25" customHeight="1">
      <c r="A12" s="9" t="s">
        <v>11</v>
      </c>
      <c r="B12" s="22">
        <f>F12+E12+D12+C12</f>
        <v>10335594.41</v>
      </c>
      <c r="C12" s="22">
        <f>C13+C16+C19+C21+C23</f>
        <v>0</v>
      </c>
      <c r="D12" s="22">
        <f>D13+D16+D19+D21+D23</f>
        <v>1764400</v>
      </c>
      <c r="E12" s="22">
        <f>E13+E16+E19+E21+E23+E25</f>
        <v>8571194.4100000001</v>
      </c>
      <c r="F12" s="22">
        <f>F13+F16+F19+F21+F23</f>
        <v>0</v>
      </c>
      <c r="G12" s="22">
        <f>H12+I12+J12+K12</f>
        <v>9309281.4100000001</v>
      </c>
      <c r="H12" s="22">
        <f>H13+H16+H19+H21</f>
        <v>0</v>
      </c>
      <c r="I12" s="22">
        <f>I13+I16+I19+I21</f>
        <v>1764400</v>
      </c>
      <c r="J12" s="22">
        <f>J13+J16+J19+J21+J25</f>
        <v>7544881.4100000001</v>
      </c>
      <c r="K12" s="22">
        <f>K13+K16+K19+K21</f>
        <v>0</v>
      </c>
      <c r="L12" s="10">
        <f t="shared" ref="L12:L24" si="1">G12/B12*100</f>
        <v>90.070111507016847</v>
      </c>
    </row>
    <row r="13" spans="1:16" ht="15" customHeight="1">
      <c r="A13" s="11" t="s">
        <v>7</v>
      </c>
      <c r="B13" s="22">
        <f>C13+D13+E13+F13</f>
        <v>36767.410000000003</v>
      </c>
      <c r="C13" s="22">
        <f>C14+C15</f>
        <v>0</v>
      </c>
      <c r="D13" s="22">
        <f t="shared" ref="D13:F13" si="2">D14+D15</f>
        <v>0</v>
      </c>
      <c r="E13" s="22">
        <f t="shared" si="2"/>
        <v>36767.410000000003</v>
      </c>
      <c r="F13" s="22">
        <f t="shared" si="2"/>
        <v>0</v>
      </c>
      <c r="G13" s="22">
        <f>H13+I13+J13+K13</f>
        <v>36767.410000000003</v>
      </c>
      <c r="H13" s="22">
        <f>H14+H15</f>
        <v>0</v>
      </c>
      <c r="I13" s="22">
        <f t="shared" ref="I13:K13" si="3">I14+I15</f>
        <v>0</v>
      </c>
      <c r="J13" s="22">
        <f t="shared" si="3"/>
        <v>36767.410000000003</v>
      </c>
      <c r="K13" s="22">
        <f t="shared" si="3"/>
        <v>0</v>
      </c>
      <c r="L13" s="10">
        <f t="shared" si="1"/>
        <v>100</v>
      </c>
    </row>
    <row r="14" spans="1:16" ht="30">
      <c r="A14" s="12" t="s">
        <v>20</v>
      </c>
      <c r="B14" s="23">
        <f t="shared" ref="B14:B15" si="4">C14+D14+E14+F14</f>
        <v>8000</v>
      </c>
      <c r="C14" s="23">
        <v>0</v>
      </c>
      <c r="D14" s="23">
        <v>0</v>
      </c>
      <c r="E14" s="23">
        <v>8000</v>
      </c>
      <c r="F14" s="23">
        <v>0</v>
      </c>
      <c r="G14" s="23">
        <f t="shared" ref="G14:G15" si="5">H14+I14+J14+K14</f>
        <v>8000</v>
      </c>
      <c r="H14" s="23">
        <v>0</v>
      </c>
      <c r="I14" s="23">
        <v>0</v>
      </c>
      <c r="J14" s="23">
        <v>8000</v>
      </c>
      <c r="K14" s="23">
        <v>0</v>
      </c>
      <c r="L14" s="14">
        <f t="shared" si="1"/>
        <v>100</v>
      </c>
    </row>
    <row r="15" spans="1:16" ht="88.5" customHeight="1">
      <c r="A15" s="13" t="s">
        <v>23</v>
      </c>
      <c r="B15" s="23">
        <f t="shared" si="4"/>
        <v>28767.41</v>
      </c>
      <c r="C15" s="23">
        <v>0</v>
      </c>
      <c r="D15" s="23">
        <v>0</v>
      </c>
      <c r="E15" s="23">
        <v>28767.41</v>
      </c>
      <c r="F15" s="23">
        <v>0</v>
      </c>
      <c r="G15" s="23">
        <f t="shared" si="5"/>
        <v>28767.41</v>
      </c>
      <c r="H15" s="23">
        <v>0</v>
      </c>
      <c r="I15" s="23">
        <v>0</v>
      </c>
      <c r="J15" s="23">
        <v>28767.41</v>
      </c>
      <c r="K15" s="23">
        <v>0</v>
      </c>
      <c r="L15" s="24">
        <f t="shared" si="1"/>
        <v>100</v>
      </c>
      <c r="P15" s="29"/>
    </row>
    <row r="16" spans="1:16" ht="28.5" customHeight="1">
      <c r="A16" s="11" t="s">
        <v>8</v>
      </c>
      <c r="B16" s="22">
        <f>C16+D16+E16+F16</f>
        <v>7881000</v>
      </c>
      <c r="C16" s="22">
        <f t="shared" ref="C16:D16" si="6">C17+C18</f>
        <v>0</v>
      </c>
      <c r="D16" s="22">
        <f t="shared" si="6"/>
        <v>0</v>
      </c>
      <c r="E16" s="22">
        <f>E17+E18</f>
        <v>7881000</v>
      </c>
      <c r="F16" s="22">
        <f t="shared" ref="F16" si="7">F17</f>
        <v>0</v>
      </c>
      <c r="G16" s="22">
        <f>H16+I16+J16+K16</f>
        <v>7254687</v>
      </c>
      <c r="H16" s="22">
        <f t="shared" ref="H16:K16" si="8">H17+H18</f>
        <v>0</v>
      </c>
      <c r="I16" s="22">
        <f t="shared" si="8"/>
        <v>0</v>
      </c>
      <c r="J16" s="22">
        <f t="shared" si="8"/>
        <v>7254687</v>
      </c>
      <c r="K16" s="22">
        <f t="shared" si="8"/>
        <v>0</v>
      </c>
      <c r="L16" s="25">
        <f t="shared" si="1"/>
        <v>92.052874000761321</v>
      </c>
    </row>
    <row r="17" spans="1:12" ht="61.5" customHeight="1">
      <c r="A17" s="21" t="s">
        <v>9</v>
      </c>
      <c r="B17" s="23">
        <f t="shared" ref="B17:B20" si="9">C17+D17+E17+F17</f>
        <v>7781000</v>
      </c>
      <c r="C17" s="23">
        <v>0</v>
      </c>
      <c r="D17" s="23">
        <v>0</v>
      </c>
      <c r="E17" s="23">
        <v>7781000</v>
      </c>
      <c r="F17" s="23">
        <v>0</v>
      </c>
      <c r="G17" s="23">
        <f t="shared" ref="G17:G18" si="10">H17+I17+J17+K17</f>
        <v>7154687</v>
      </c>
      <c r="H17" s="23">
        <v>0</v>
      </c>
      <c r="I17" s="23">
        <v>0</v>
      </c>
      <c r="J17" s="23">
        <v>7154687</v>
      </c>
      <c r="K17" s="23">
        <v>0</v>
      </c>
      <c r="L17" s="24">
        <f t="shared" si="1"/>
        <v>91.9507389795656</v>
      </c>
    </row>
    <row r="18" spans="1:12" ht="78.75" customHeight="1">
      <c r="A18" s="28" t="s">
        <v>36</v>
      </c>
      <c r="B18" s="23">
        <f t="shared" si="9"/>
        <v>100000</v>
      </c>
      <c r="C18" s="23">
        <v>0</v>
      </c>
      <c r="D18" s="23">
        <v>0</v>
      </c>
      <c r="E18" s="23">
        <v>100000</v>
      </c>
      <c r="F18" s="23">
        <v>0</v>
      </c>
      <c r="G18" s="23">
        <f t="shared" si="10"/>
        <v>100000</v>
      </c>
      <c r="H18" s="23">
        <v>0</v>
      </c>
      <c r="I18" s="23">
        <v>0</v>
      </c>
      <c r="J18" s="23">
        <v>100000</v>
      </c>
      <c r="K18" s="23">
        <v>0</v>
      </c>
      <c r="L18" s="14">
        <v>0</v>
      </c>
    </row>
    <row r="19" spans="1:12" ht="89.25" customHeight="1">
      <c r="A19" s="11" t="s">
        <v>14</v>
      </c>
      <c r="B19" s="22">
        <f>C19+D19+E19+F19</f>
        <v>1109131</v>
      </c>
      <c r="C19" s="22">
        <f>C20</f>
        <v>0</v>
      </c>
      <c r="D19" s="22">
        <f t="shared" ref="D19:F19" si="11">D20</f>
        <v>1020400</v>
      </c>
      <c r="E19" s="22">
        <f t="shared" si="11"/>
        <v>88731</v>
      </c>
      <c r="F19" s="22">
        <f t="shared" si="11"/>
        <v>0</v>
      </c>
      <c r="G19" s="22">
        <f>H19+I19+J19+K19</f>
        <v>1109131</v>
      </c>
      <c r="H19" s="22">
        <f>H20</f>
        <v>0</v>
      </c>
      <c r="I19" s="22">
        <f t="shared" ref="I19:K19" si="12">I20</f>
        <v>1020400</v>
      </c>
      <c r="J19" s="22">
        <f t="shared" si="12"/>
        <v>88731</v>
      </c>
      <c r="K19" s="22">
        <f t="shared" si="12"/>
        <v>0</v>
      </c>
      <c r="L19" s="10">
        <f t="shared" si="1"/>
        <v>100</v>
      </c>
    </row>
    <row r="20" spans="1:12" ht="40.5" customHeight="1">
      <c r="A20" s="12" t="s">
        <v>18</v>
      </c>
      <c r="B20" s="23">
        <f t="shared" si="9"/>
        <v>1109131</v>
      </c>
      <c r="C20" s="23">
        <v>0</v>
      </c>
      <c r="D20" s="23">
        <v>1020400</v>
      </c>
      <c r="E20" s="23">
        <v>88731</v>
      </c>
      <c r="F20" s="23">
        <v>0</v>
      </c>
      <c r="G20" s="23">
        <f t="shared" ref="G20" si="13">H20+I20+J20+K20</f>
        <v>1109131</v>
      </c>
      <c r="H20" s="23">
        <v>0</v>
      </c>
      <c r="I20" s="23">
        <v>1020400</v>
      </c>
      <c r="J20" s="23">
        <v>88731</v>
      </c>
      <c r="K20" s="23">
        <v>0</v>
      </c>
      <c r="L20" s="14">
        <f t="shared" si="1"/>
        <v>100</v>
      </c>
    </row>
    <row r="21" spans="1:12" ht="97.5" customHeight="1">
      <c r="A21" s="11" t="s">
        <v>15</v>
      </c>
      <c r="B21" s="22">
        <f>C21+D21+E21+F21</f>
        <v>808696</v>
      </c>
      <c r="C21" s="22">
        <f>C22</f>
        <v>0</v>
      </c>
      <c r="D21" s="22">
        <f>D22</f>
        <v>744000</v>
      </c>
      <c r="E21" s="22">
        <f>E22</f>
        <v>64696</v>
      </c>
      <c r="F21" s="22">
        <f>F22</f>
        <v>0</v>
      </c>
      <c r="G21" s="22">
        <f>H21+I21+J21+K21</f>
        <v>808696</v>
      </c>
      <c r="H21" s="22">
        <f>H22</f>
        <v>0</v>
      </c>
      <c r="I21" s="22">
        <f t="shared" ref="I21:K21" si="14">I22</f>
        <v>744000</v>
      </c>
      <c r="J21" s="22">
        <f t="shared" si="14"/>
        <v>64696</v>
      </c>
      <c r="K21" s="22">
        <f t="shared" si="14"/>
        <v>0</v>
      </c>
      <c r="L21" s="10">
        <f t="shared" si="1"/>
        <v>100</v>
      </c>
    </row>
    <row r="22" spans="1:12" ht="51" customHeight="1">
      <c r="A22" s="12" t="s">
        <v>19</v>
      </c>
      <c r="B22" s="23">
        <f>C22+D22+E22+F22</f>
        <v>808696</v>
      </c>
      <c r="C22" s="23">
        <v>0</v>
      </c>
      <c r="D22" s="23">
        <v>744000</v>
      </c>
      <c r="E22" s="23">
        <v>64696</v>
      </c>
      <c r="F22" s="23">
        <v>0</v>
      </c>
      <c r="G22" s="23">
        <f t="shared" ref="G22" si="15">H22+I22+J22+K22</f>
        <v>808696</v>
      </c>
      <c r="H22" s="23">
        <v>0</v>
      </c>
      <c r="I22" s="23">
        <v>744000</v>
      </c>
      <c r="J22" s="23">
        <v>64696</v>
      </c>
      <c r="K22" s="23">
        <v>0</v>
      </c>
      <c r="L22" s="14">
        <f>G22/B22*100</f>
        <v>100</v>
      </c>
    </row>
    <row r="23" spans="1:12" s="3" customFormat="1" ht="51" customHeight="1">
      <c r="A23" s="11" t="s">
        <v>21</v>
      </c>
      <c r="B23" s="22">
        <f t="shared" ref="B23:B24" si="16">C23+D23+E23+F23</f>
        <v>400000</v>
      </c>
      <c r="C23" s="22">
        <f>C24</f>
        <v>0</v>
      </c>
      <c r="D23" s="22">
        <f t="shared" ref="D23:F25" si="17">D24</f>
        <v>0</v>
      </c>
      <c r="E23" s="22">
        <f t="shared" si="17"/>
        <v>400000</v>
      </c>
      <c r="F23" s="22">
        <f t="shared" si="17"/>
        <v>0</v>
      </c>
      <c r="G23" s="22">
        <f>H23+I23+J23+K23</f>
        <v>0</v>
      </c>
      <c r="H23" s="22">
        <f>H24</f>
        <v>0</v>
      </c>
      <c r="I23" s="22">
        <f t="shared" ref="I23:K25" si="18">I24</f>
        <v>0</v>
      </c>
      <c r="J23" s="22">
        <f t="shared" si="18"/>
        <v>0</v>
      </c>
      <c r="K23" s="22">
        <f t="shared" si="18"/>
        <v>0</v>
      </c>
      <c r="L23" s="10">
        <f t="shared" si="1"/>
        <v>0</v>
      </c>
    </row>
    <row r="24" spans="1:12" ht="89.25" customHeight="1">
      <c r="A24" s="12" t="s">
        <v>22</v>
      </c>
      <c r="B24" s="23">
        <f t="shared" si="16"/>
        <v>400000</v>
      </c>
      <c r="C24" s="23">
        <v>0</v>
      </c>
      <c r="D24" s="23">
        <v>0</v>
      </c>
      <c r="E24" s="23">
        <v>400000</v>
      </c>
      <c r="F24" s="23">
        <v>0</v>
      </c>
      <c r="G24" s="23">
        <f t="shared" ref="G24" si="19">H24+I24+J24+K24</f>
        <v>0</v>
      </c>
      <c r="H24" s="23">
        <v>0</v>
      </c>
      <c r="I24" s="23">
        <v>0</v>
      </c>
      <c r="J24" s="23">
        <v>0</v>
      </c>
      <c r="K24" s="23">
        <v>0</v>
      </c>
      <c r="L24" s="14">
        <f t="shared" si="1"/>
        <v>0</v>
      </c>
    </row>
    <row r="25" spans="1:12" ht="33" customHeight="1">
      <c r="A25" s="27" t="s">
        <v>30</v>
      </c>
      <c r="B25" s="22">
        <f t="shared" ref="B25" si="20">C25+D25+E25+F25</f>
        <v>100000</v>
      </c>
      <c r="C25" s="22">
        <f>C26</f>
        <v>0</v>
      </c>
      <c r="D25" s="22">
        <f t="shared" si="17"/>
        <v>0</v>
      </c>
      <c r="E25" s="22">
        <f t="shared" si="17"/>
        <v>100000</v>
      </c>
      <c r="F25" s="22">
        <f t="shared" si="17"/>
        <v>0</v>
      </c>
      <c r="G25" s="22">
        <f>H25+I25+J25+K25</f>
        <v>100000</v>
      </c>
      <c r="H25" s="22">
        <f>H26</f>
        <v>0</v>
      </c>
      <c r="I25" s="22">
        <f t="shared" si="18"/>
        <v>0</v>
      </c>
      <c r="J25" s="22">
        <f t="shared" si="18"/>
        <v>100000</v>
      </c>
      <c r="K25" s="22">
        <f t="shared" si="18"/>
        <v>0</v>
      </c>
      <c r="L25" s="10">
        <f t="shared" ref="L25" si="21">G25/B25*100</f>
        <v>100</v>
      </c>
    </row>
    <row r="26" spans="1:12" ht="30" customHeight="1">
      <c r="A26" s="12" t="s">
        <v>31</v>
      </c>
      <c r="B26" s="23">
        <f t="shared" ref="B26" si="22">C26+D26+E26+F26</f>
        <v>100000</v>
      </c>
      <c r="C26" s="23">
        <v>0</v>
      </c>
      <c r="D26" s="23">
        <v>0</v>
      </c>
      <c r="E26" s="23">
        <v>100000</v>
      </c>
      <c r="F26" s="23">
        <v>0</v>
      </c>
      <c r="G26" s="23">
        <f t="shared" ref="G26" si="23">H26+I26+J26+K26</f>
        <v>100000</v>
      </c>
      <c r="H26" s="23">
        <v>0</v>
      </c>
      <c r="I26" s="23">
        <v>0</v>
      </c>
      <c r="J26" s="23">
        <v>100000</v>
      </c>
      <c r="K26" s="23">
        <v>0</v>
      </c>
      <c r="L26" s="14">
        <f t="shared" ref="L26" si="24">G26/B26*100</f>
        <v>100</v>
      </c>
    </row>
    <row r="27" spans="1:12" ht="46.5" customHeight="1">
      <c r="A27" s="15" t="s">
        <v>28</v>
      </c>
      <c r="B27" s="17"/>
      <c r="C27" s="6" t="s">
        <v>27</v>
      </c>
      <c r="D27" s="6"/>
      <c r="G27" s="1"/>
    </row>
    <row r="28" spans="1:12">
      <c r="A28" s="15"/>
      <c r="B28" s="16" t="s">
        <v>25</v>
      </c>
      <c r="C28" s="5"/>
      <c r="D28" s="5"/>
      <c r="G28" s="1"/>
    </row>
    <row r="29" spans="1:12" ht="18" customHeight="1">
      <c r="A29" s="15" t="s">
        <v>29</v>
      </c>
      <c r="B29" s="17"/>
      <c r="C29" s="6" t="s">
        <v>32</v>
      </c>
      <c r="D29" s="6"/>
      <c r="G29" s="1"/>
    </row>
    <row r="30" spans="1:12">
      <c r="B30" s="18" t="s">
        <v>25</v>
      </c>
      <c r="G30" s="1"/>
    </row>
    <row r="31" spans="1:12">
      <c r="A31" s="15" t="s">
        <v>12</v>
      </c>
      <c r="B31" s="1"/>
      <c r="G31" s="1"/>
    </row>
    <row r="32" spans="1:12">
      <c r="A32" s="15"/>
      <c r="B32" s="1"/>
      <c r="G32" s="1"/>
    </row>
    <row r="33" spans="1:12">
      <c r="A33" s="39" t="s">
        <v>24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2">
      <c r="A34" s="40" t="s">
        <v>13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</row>
  </sheetData>
  <mergeCells count="16">
    <mergeCell ref="A33:L33"/>
    <mergeCell ref="A34:L34"/>
    <mergeCell ref="A7:A9"/>
    <mergeCell ref="B7:F7"/>
    <mergeCell ref="G7:K7"/>
    <mergeCell ref="L7:L9"/>
    <mergeCell ref="B8:B9"/>
    <mergeCell ref="C8:F8"/>
    <mergeCell ref="G8:G9"/>
    <mergeCell ref="H8:K8"/>
    <mergeCell ref="K6:L6"/>
    <mergeCell ref="E1:K1"/>
    <mergeCell ref="A2:L2"/>
    <mergeCell ref="A3:L3"/>
    <mergeCell ref="A4:L4"/>
    <mergeCell ref="A5:L5"/>
  </mergeCells>
  <pageMargins left="0.23622047244094491" right="0.23622047244094491" top="0.74803149606299213" bottom="0.74803149606299213" header="0.31496062992125984" footer="0.31496062992125984"/>
  <pageSetup paperSize="9" scale="7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2025-03-26T08:13:41Z</dcterms:modified>
</cp:coreProperties>
</file>