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1 квартал 2023" sheetId="4" r:id="rId1"/>
  </sheets>
  <calcPr calcId="125725"/>
</workbook>
</file>

<file path=xl/calcChain.xml><?xml version="1.0" encoding="utf-8"?>
<calcChain xmlns="http://schemas.openxmlformats.org/spreadsheetml/2006/main">
  <c r="K15" i="4"/>
  <c r="J15"/>
  <c r="I15"/>
  <c r="H15"/>
  <c r="F15"/>
  <c r="E15"/>
  <c r="D15"/>
  <c r="C15"/>
  <c r="L17"/>
  <c r="G17"/>
  <c r="B17"/>
  <c r="G23" l="1"/>
  <c r="B23"/>
  <c r="K22"/>
  <c r="J22"/>
  <c r="I22"/>
  <c r="H22"/>
  <c r="F22"/>
  <c r="E22"/>
  <c r="D22"/>
  <c r="C22"/>
  <c r="G21"/>
  <c r="B21"/>
  <c r="K20"/>
  <c r="J20"/>
  <c r="I20"/>
  <c r="H20"/>
  <c r="G20" s="1"/>
  <c r="F20"/>
  <c r="E20"/>
  <c r="D20"/>
  <c r="C20"/>
  <c r="K11"/>
  <c r="J11"/>
  <c r="I11"/>
  <c r="H11"/>
  <c r="C11"/>
  <c r="D11"/>
  <c r="E11"/>
  <c r="L14"/>
  <c r="G14"/>
  <c r="B14"/>
  <c r="G13"/>
  <c r="B13"/>
  <c r="L23" l="1"/>
  <c r="L21"/>
  <c r="B22"/>
  <c r="G22"/>
  <c r="B20"/>
  <c r="L20"/>
  <c r="L22" l="1"/>
  <c r="K18"/>
  <c r="J18"/>
  <c r="I18"/>
  <c r="H18"/>
  <c r="F18"/>
  <c r="E18"/>
  <c r="D18"/>
  <c r="C18"/>
  <c r="K10"/>
  <c r="J10"/>
  <c r="I10"/>
  <c r="H10"/>
  <c r="E10"/>
  <c r="E9" s="1"/>
  <c r="D10"/>
  <c r="F11"/>
  <c r="B11" s="1"/>
  <c r="C10"/>
  <c r="F10" l="1"/>
  <c r="B10" s="1"/>
  <c r="J9"/>
  <c r="G19"/>
  <c r="B19"/>
  <c r="G16"/>
  <c r="B16"/>
  <c r="G12"/>
  <c r="L16" l="1"/>
  <c r="L19"/>
  <c r="G11"/>
  <c r="I9"/>
  <c r="G18"/>
  <c r="G15"/>
  <c r="B18"/>
  <c r="L11" l="1"/>
  <c r="G9"/>
  <c r="G10"/>
  <c r="L18"/>
  <c r="D9"/>
  <c r="L10" l="1"/>
  <c r="B12"/>
  <c r="B15" l="1"/>
  <c r="L15" s="1"/>
  <c r="B9" l="1"/>
  <c r="L9" s="1"/>
</calcChain>
</file>

<file path=xl/sharedStrings.xml><?xml version="1.0" encoding="utf-8"?>
<sst xmlns="http://schemas.openxmlformats.org/spreadsheetml/2006/main" count="49" uniqueCount="39">
  <si>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</si>
  <si>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</si>
  <si>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</si>
  <si>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</si>
  <si>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</si>
  <si>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>Прочие</t>
  </si>
  <si>
    <t>(тыс.руб.)</t>
  </si>
  <si>
    <t xml:space="preserve">Программа «РАЗВИТИЕ АВТОМОБИЛЬНЫХ ДОРОГ НА ТЕРРИТОРИИ МО «СОВЕТСКОЕ ГОРОДСКОЕ ПОСЕЛЕНИЕ» </t>
  </si>
  <si>
    <t>1.1 Ремонт автомобильных дорог</t>
  </si>
  <si>
    <t>1.2 Содержание автомобильных дорог</t>
  </si>
  <si>
    <t>1.2.1 Механизированная уборка дорог</t>
  </si>
  <si>
    <t>В том числе:</t>
  </si>
  <si>
    <t xml:space="preserve">ОТЧЕТ </t>
  </si>
  <si>
    <t>1. Комплекс процессных мероприятий  «Развитие автомобильных дорог на территории МО «Советское городское поселение»</t>
  </si>
  <si>
    <t>Исполнитель:</t>
  </si>
  <si>
    <t>Примечание.</t>
  </si>
  <si>
    <t>1.  В разделе «Прочие» (графы 7, 12) указываются внебюджетные средства.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</si>
  <si>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</si>
  <si>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r>
      <t>___________</t>
    </r>
    <r>
      <rPr>
        <sz val="8"/>
        <color theme="1"/>
        <rFont val="Times New Roman"/>
        <family val="1"/>
        <charset val="204"/>
      </rPr>
      <t>(подпись)</t>
    </r>
  </si>
  <si>
    <r>
      <t xml:space="preserve">__________ </t>
    </r>
    <r>
      <rPr>
        <sz val="8"/>
        <color theme="1"/>
        <rFont val="Times New Roman"/>
        <family val="1"/>
        <charset val="204"/>
      </rPr>
      <t>(подпись)</t>
    </r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</si>
  <si>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2023 год</t>
  </si>
  <si>
    <t>% исполнения за 2023 год</t>
  </si>
  <si>
    <t>1.1.1 Ремонт дороги по адресу: гп. Советский, ул. Исполокомовская</t>
  </si>
  <si>
    <t>1.1.2 Отсыпка участка дороги в пос. Соколинское, ул. Весенний переулок</t>
  </si>
  <si>
    <t>1.1.3 Ремонт проезда к дворовой территории многоквартирного дома, расположенного по адресу: гп Советский, ул. Советская, д.49</t>
  </si>
  <si>
    <t>1.3 Мероприятия в рамках областного закона Ленинградской области от 15 января 2018 года № 3-оз "О содействии участию населения в осуществлении местного самоуправления в иных формах на территории административных центров муниципальных образований Ленинградской области"</t>
  </si>
  <si>
    <t>1.3.1 Ремонт дороги по адресу: гп. Советский, ул. Исполокомовская</t>
  </si>
  <si>
    <t xml:space="preserve">1.4 «Мероприятия областного закона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 </t>
  </si>
  <si>
    <t>1.4.1 Отсыпка участка дороги в пос. Соколинское, ул. Весенний переулок</t>
  </si>
  <si>
    <t xml:space="preserve">2. Мероприятия, направленные на достижение цели федерального проекта "Дорожная сеть" </t>
  </si>
  <si>
    <t xml:space="preserve">2.1 Разработка проекта на реконструкцию моста через реку Гороховка в пос. Черничное на ул. Васильевская Выборгского района Ленинградской области </t>
  </si>
  <si>
    <t>Примечание (причины не исполнения)</t>
  </si>
  <si>
    <t>Низкий процент исполнения обусловлен тем, что оплата в отчетном периоде производилась по фактически выставленным счетам</t>
  </si>
  <si>
    <t>Заместитель главы администрации</t>
  </si>
  <si>
    <t>Романенко Г.Д.</t>
  </si>
  <si>
    <t>Объем финансирования                                                                                                                         Факт за 1 полугодие 2023 года</t>
  </si>
  <si>
    <t xml:space="preserve"> О РЕАЛИЗАЦИИ МЕРОПРИЯТИЙ МУНИЦИПАЛЬНОЙ ПРОГРАММЫ    «РАЗВИТИЕ АВТОМОБИЛЬНЫХ ДОРОГ НА ТЕРРИТОРИИ МО «СОВЕТСКОЕ                                                                                                                                                                                                                                                                                                                                                                                                                     ГОРОДСКОЕ  ПОСЕЛЕНИЕ» за 1 полугодие 2023 года (нарастающим итогом)
</t>
  </si>
  <si>
    <t>1.2.2 Ямочный ремонт асфальтобетонного покрытия автомобильных дорог, расположенных на территории гп. Советский</t>
  </si>
  <si>
    <t>Мероприятия запланированы на 3-4 кварталы 2023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</si>
</sst>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\ _₽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0" fontId="4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5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/>
    </xf>
    <xf numFmtId="0" fontId="7" fillId="0" borderId="0" xfId="0" applyFont="1" applyAlignment="1">
      <alignment horizontal="center" wrapText="1"/>
    </xf>
    <xf numFmtId="0" fontId="0" fillId="0" borderId="0" xfId="0" applyBorder="1"/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3"/>
  <sheetViews>
    <sheetView tabSelected="1" zoomScaleNormal="100" zoomScaleSheetLayoutView="90" workbookViewId="0">
      <selection activeCell="D26" sqref="D26"/>
    </sheetView>
  </sheetViews>
  <sheetFormatPr defaultRowHeight="15"/>
  <cols>
    <col min="1" max="1" width="54.42578125" customWidth="1"/>
    <col min="2" max="2" width="11.140625" style="14" customWidth="1"/>
    <col min="3" max="3" width="12.28515625" customWidth="1"/>
    <col min="4" max="4" width="12.5703125" customWidth="1"/>
    <col min="5" max="5" width="10.5703125" customWidth="1"/>
    <col min="6" max="6" width="11" customWidth="1"/>
    <col min="7" max="7" width="11.7109375" style="14" customWidth="1"/>
    <col min="8" max="8" width="11.28515625" customWidth="1"/>
    <col min="9" max="9" width="11" customWidth="1"/>
    <col min="10" max="10" width="10.85546875" customWidth="1"/>
    <col min="11" max="11" width="12" customWidth="1"/>
    <col min="12" max="12" width="10.85546875" customWidth="1"/>
    <col min="13" max="13" width="24.42578125" customWidth="1"/>
  </cols>
  <sheetData>
    <row r="1" spans="1:17">
      <c r="E1" s="50"/>
      <c r="F1" s="51"/>
      <c r="G1" s="52"/>
      <c r="H1" s="52"/>
      <c r="I1" s="52"/>
      <c r="J1" s="52"/>
      <c r="K1" s="52"/>
    </row>
    <row r="2" spans="1:17" ht="17.25" customHeight="1">
      <c r="A2" s="46" t="s">
        <v>12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7" ht="41.25" customHeight="1">
      <c r="A3" s="57" t="s">
        <v>36</v>
      </c>
      <c r="B3" s="57"/>
      <c r="C3" s="57"/>
      <c r="D3" s="57"/>
      <c r="E3" s="57"/>
      <c r="F3" s="57"/>
      <c r="G3" s="58"/>
      <c r="H3" s="58"/>
      <c r="I3" s="58"/>
      <c r="J3" s="58"/>
      <c r="K3" s="58"/>
      <c r="L3" s="58"/>
      <c r="M3" s="1"/>
      <c r="N3" s="1"/>
      <c r="O3" s="1"/>
      <c r="P3" s="1"/>
      <c r="Q3" s="1"/>
    </row>
    <row r="4" spans="1:17" ht="18.75" customHeight="1">
      <c r="A4" s="18"/>
      <c r="B4" s="18"/>
      <c r="C4" s="18"/>
      <c r="D4" s="18"/>
      <c r="E4" s="18"/>
      <c r="F4" s="18"/>
      <c r="G4" s="17"/>
      <c r="H4" s="17"/>
      <c r="I4" s="17"/>
      <c r="J4" s="17"/>
      <c r="K4" s="59" t="s">
        <v>6</v>
      </c>
      <c r="L4" s="59"/>
      <c r="M4" s="1"/>
      <c r="N4" s="1"/>
      <c r="O4" s="1"/>
      <c r="P4" s="1"/>
      <c r="Q4" s="1"/>
    </row>
    <row r="5" spans="1:17" ht="36.75" customHeight="1">
      <c r="A5" s="54" t="s">
        <v>3</v>
      </c>
      <c r="B5" s="55" t="s">
        <v>20</v>
      </c>
      <c r="C5" s="56"/>
      <c r="D5" s="56"/>
      <c r="E5" s="56"/>
      <c r="F5" s="56"/>
      <c r="G5" s="53" t="s">
        <v>35</v>
      </c>
      <c r="H5" s="53"/>
      <c r="I5" s="53"/>
      <c r="J5" s="53"/>
      <c r="K5" s="53"/>
      <c r="L5" s="47" t="s">
        <v>21</v>
      </c>
      <c r="M5" s="38" t="s">
        <v>31</v>
      </c>
      <c r="N5" s="2"/>
      <c r="O5" s="2"/>
      <c r="P5" s="2"/>
      <c r="Q5" s="2"/>
    </row>
    <row r="6" spans="1:17" ht="13.5" customHeight="1">
      <c r="A6" s="54"/>
      <c r="B6" s="60" t="s">
        <v>4</v>
      </c>
      <c r="C6" s="62" t="s">
        <v>11</v>
      </c>
      <c r="D6" s="62"/>
      <c r="E6" s="62"/>
      <c r="F6" s="62"/>
      <c r="G6" s="60" t="s">
        <v>4</v>
      </c>
      <c r="H6" s="62" t="s">
        <v>11</v>
      </c>
      <c r="I6" s="62"/>
      <c r="J6" s="62"/>
      <c r="K6" s="62"/>
      <c r="L6" s="48"/>
      <c r="M6" s="39"/>
      <c r="N6" s="2"/>
      <c r="O6" s="2"/>
      <c r="P6" s="2"/>
      <c r="Q6" s="2"/>
    </row>
    <row r="7" spans="1:17" ht="42.6" customHeight="1">
      <c r="A7" s="54"/>
      <c r="B7" s="61"/>
      <c r="C7" s="20" t="s">
        <v>2</v>
      </c>
      <c r="D7" s="20" t="s">
        <v>1</v>
      </c>
      <c r="E7" s="20" t="s">
        <v>0</v>
      </c>
      <c r="F7" s="20" t="s">
        <v>5</v>
      </c>
      <c r="G7" s="63"/>
      <c r="H7" s="20" t="s">
        <v>2</v>
      </c>
      <c r="I7" s="20" t="s">
        <v>1</v>
      </c>
      <c r="J7" s="20" t="s">
        <v>0</v>
      </c>
      <c r="K7" s="20" t="s">
        <v>5</v>
      </c>
      <c r="L7" s="49"/>
      <c r="M7" s="40"/>
      <c r="N7" s="3"/>
    </row>
    <row r="8" spans="1:17" ht="12.75" customHeight="1">
      <c r="A8" s="16">
        <v>1</v>
      </c>
      <c r="B8" s="11">
        <v>2</v>
      </c>
      <c r="C8" s="16">
        <v>3</v>
      </c>
      <c r="D8" s="16">
        <v>4</v>
      </c>
      <c r="E8" s="16">
        <v>5</v>
      </c>
      <c r="F8" s="16">
        <v>6</v>
      </c>
      <c r="G8" s="11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35">
        <v>13</v>
      </c>
      <c r="N8" s="3"/>
    </row>
    <row r="9" spans="1:17" ht="30.75" customHeight="1">
      <c r="A9" s="19" t="s">
        <v>7</v>
      </c>
      <c r="B9" s="12">
        <f t="shared" ref="B9" si="0">C9+D9+E9+F9</f>
        <v>17269.599999999999</v>
      </c>
      <c r="C9" s="6">
        <v>0</v>
      </c>
      <c r="D9" s="6">
        <f>D10</f>
        <v>1805.1000000000001</v>
      </c>
      <c r="E9" s="6">
        <f>E10+E22</f>
        <v>15464.499999999998</v>
      </c>
      <c r="F9" s="6">
        <v>0</v>
      </c>
      <c r="G9" s="12">
        <f>H9+I9+J9+K9</f>
        <v>2417</v>
      </c>
      <c r="H9" s="6">
        <v>0</v>
      </c>
      <c r="I9" s="6">
        <f>I10</f>
        <v>0</v>
      </c>
      <c r="J9" s="6">
        <f>J10</f>
        <v>2417</v>
      </c>
      <c r="K9" s="6">
        <v>0</v>
      </c>
      <c r="L9" s="6">
        <f>G9/B9*100</f>
        <v>13.995691851577337</v>
      </c>
      <c r="M9" s="34"/>
    </row>
    <row r="10" spans="1:17" ht="41.25" customHeight="1">
      <c r="A10" s="21" t="s">
        <v>13</v>
      </c>
      <c r="B10" s="12">
        <f>C10+D10+E10+F10</f>
        <v>16056.3</v>
      </c>
      <c r="C10" s="6">
        <f>C11+C15+C18</f>
        <v>0</v>
      </c>
      <c r="D10" s="6">
        <f>D11+D15+D18+D20</f>
        <v>1805.1000000000001</v>
      </c>
      <c r="E10" s="6">
        <f>E11+E15+E18+E20</f>
        <v>14251.199999999999</v>
      </c>
      <c r="F10" s="6">
        <f t="shared" ref="F10" si="1">F11+F15+F18</f>
        <v>0</v>
      </c>
      <c r="G10" s="12">
        <f>H10+I10+J10+K10</f>
        <v>2417</v>
      </c>
      <c r="H10" s="6">
        <f t="shared" ref="H10:K10" si="2">H11+H15+H18+H20</f>
        <v>0</v>
      </c>
      <c r="I10" s="6">
        <f t="shared" si="2"/>
        <v>0</v>
      </c>
      <c r="J10" s="6">
        <f t="shared" si="2"/>
        <v>2417</v>
      </c>
      <c r="K10" s="6">
        <f t="shared" si="2"/>
        <v>0</v>
      </c>
      <c r="L10" s="6">
        <f t="shared" ref="L10:L19" si="3">G10/B10*100</f>
        <v>15.053281266543351</v>
      </c>
      <c r="M10" s="34"/>
    </row>
    <row r="11" spans="1:17" ht="17.25" customHeight="1">
      <c r="A11" s="25" t="s">
        <v>8</v>
      </c>
      <c r="B11" s="12">
        <f>C11+D11+E11+F11</f>
        <v>6315.3</v>
      </c>
      <c r="C11" s="6">
        <f>C12+C13+C14</f>
        <v>0</v>
      </c>
      <c r="D11" s="6">
        <f>D12+D13+D14</f>
        <v>0</v>
      </c>
      <c r="E11" s="6">
        <f>E12+E13+E14</f>
        <v>6315.3</v>
      </c>
      <c r="F11" s="6">
        <f t="shared" ref="F11" si="4">F12</f>
        <v>0</v>
      </c>
      <c r="G11" s="12">
        <f>H11+I11+J11+K11</f>
        <v>0</v>
      </c>
      <c r="H11" s="6">
        <f t="shared" ref="H11:K11" si="5">H12+H13+H14</f>
        <v>0</v>
      </c>
      <c r="I11" s="6">
        <f t="shared" si="5"/>
        <v>0</v>
      </c>
      <c r="J11" s="6">
        <f t="shared" si="5"/>
        <v>0</v>
      </c>
      <c r="K11" s="6">
        <f t="shared" si="5"/>
        <v>0</v>
      </c>
      <c r="L11" s="6">
        <f t="shared" si="3"/>
        <v>0</v>
      </c>
      <c r="M11" s="34"/>
    </row>
    <row r="12" spans="1:17" ht="25.5">
      <c r="A12" s="5" t="s">
        <v>22</v>
      </c>
      <c r="B12" s="13">
        <f t="shared" ref="B12:B14" si="6">C12+D12+E12+F12</f>
        <v>0</v>
      </c>
      <c r="C12" s="8">
        <v>0</v>
      </c>
      <c r="D12" s="8">
        <v>0</v>
      </c>
      <c r="E12" s="8">
        <v>0</v>
      </c>
      <c r="F12" s="8">
        <v>0</v>
      </c>
      <c r="G12" s="13">
        <f t="shared" ref="G12:G14" si="7">H12+I12+J12+K12</f>
        <v>0</v>
      </c>
      <c r="H12" s="8">
        <v>0</v>
      </c>
      <c r="I12" s="8">
        <v>0</v>
      </c>
      <c r="J12" s="8">
        <v>0</v>
      </c>
      <c r="K12" s="8">
        <v>0</v>
      </c>
      <c r="L12" s="7">
        <v>0</v>
      </c>
      <c r="M12" s="41"/>
    </row>
    <row r="13" spans="1:17" ht="31.5" customHeight="1">
      <c r="A13" s="29" t="s">
        <v>23</v>
      </c>
      <c r="B13" s="13">
        <f t="shared" si="6"/>
        <v>0</v>
      </c>
      <c r="C13" s="8">
        <v>0</v>
      </c>
      <c r="D13" s="8">
        <v>0</v>
      </c>
      <c r="E13" s="8">
        <v>0</v>
      </c>
      <c r="F13" s="8">
        <v>0</v>
      </c>
      <c r="G13" s="13">
        <f t="shared" si="7"/>
        <v>0</v>
      </c>
      <c r="H13" s="8">
        <v>0</v>
      </c>
      <c r="I13" s="8">
        <v>0</v>
      </c>
      <c r="J13" s="8">
        <v>0</v>
      </c>
      <c r="K13" s="8">
        <v>0</v>
      </c>
      <c r="L13" s="7">
        <v>0</v>
      </c>
      <c r="M13" s="42"/>
    </row>
    <row r="14" spans="1:17" ht="41.25" customHeight="1">
      <c r="A14" s="29" t="s">
        <v>24</v>
      </c>
      <c r="B14" s="13">
        <f t="shared" si="6"/>
        <v>6315.3</v>
      </c>
      <c r="C14" s="8">
        <v>0</v>
      </c>
      <c r="D14" s="8">
        <v>0</v>
      </c>
      <c r="E14" s="8">
        <v>6315.3</v>
      </c>
      <c r="F14" s="8">
        <v>0</v>
      </c>
      <c r="G14" s="13">
        <f t="shared" si="7"/>
        <v>0</v>
      </c>
      <c r="H14" s="8">
        <v>0</v>
      </c>
      <c r="I14" s="8">
        <v>0</v>
      </c>
      <c r="J14" s="8">
        <v>0</v>
      </c>
      <c r="K14" s="8">
        <v>0</v>
      </c>
      <c r="L14" s="7">
        <f t="shared" si="3"/>
        <v>0</v>
      </c>
      <c r="M14" s="43"/>
    </row>
    <row r="15" spans="1:17" ht="32.25" customHeight="1">
      <c r="A15" s="25" t="s">
        <v>9</v>
      </c>
      <c r="B15" s="12">
        <f>C15+D15+E15+F15</f>
        <v>7800</v>
      </c>
      <c r="C15" s="6">
        <f>C16+C17</f>
        <v>0</v>
      </c>
      <c r="D15" s="6">
        <f t="shared" ref="D15:F15" si="8">D16+D17</f>
        <v>0</v>
      </c>
      <c r="E15" s="6">
        <f t="shared" si="8"/>
        <v>7800</v>
      </c>
      <c r="F15" s="6">
        <f t="shared" si="8"/>
        <v>0</v>
      </c>
      <c r="G15" s="12">
        <f>H15+I15+J15+K15</f>
        <v>2417</v>
      </c>
      <c r="H15" s="6">
        <f t="shared" ref="H15:K15" si="9">H16+H17</f>
        <v>0</v>
      </c>
      <c r="I15" s="6">
        <f t="shared" si="9"/>
        <v>0</v>
      </c>
      <c r="J15" s="6">
        <f t="shared" si="9"/>
        <v>2417</v>
      </c>
      <c r="K15" s="6">
        <f t="shared" si="9"/>
        <v>0</v>
      </c>
      <c r="L15" s="6">
        <f t="shared" si="3"/>
        <v>30.987179487179489</v>
      </c>
      <c r="M15" s="34"/>
    </row>
    <row r="16" spans="1:17" ht="60.75" customHeight="1">
      <c r="A16" s="9" t="s">
        <v>10</v>
      </c>
      <c r="B16" s="13">
        <f t="shared" ref="B16:B19" si="10">C16+D16+E16+F16</f>
        <v>6200</v>
      </c>
      <c r="C16" s="10">
        <v>0</v>
      </c>
      <c r="D16" s="10">
        <v>0</v>
      </c>
      <c r="E16" s="10">
        <v>6200</v>
      </c>
      <c r="F16" s="10">
        <v>0</v>
      </c>
      <c r="G16" s="13">
        <f t="shared" ref="G16:G17" si="11">H16+I16+J16+K16</f>
        <v>2417</v>
      </c>
      <c r="H16" s="10">
        <v>0</v>
      </c>
      <c r="I16" s="10">
        <v>0</v>
      </c>
      <c r="J16" s="7">
        <v>2417</v>
      </c>
      <c r="K16" s="10">
        <v>0</v>
      </c>
      <c r="L16" s="7">
        <f t="shared" si="3"/>
        <v>38.983870967741936</v>
      </c>
      <c r="M16" s="37" t="s">
        <v>32</v>
      </c>
    </row>
    <row r="17" spans="1:13" ht="55.5" customHeight="1">
      <c r="A17" s="64" t="s">
        <v>37</v>
      </c>
      <c r="B17" s="13">
        <f t="shared" si="10"/>
        <v>1600</v>
      </c>
      <c r="C17" s="10">
        <v>0</v>
      </c>
      <c r="D17" s="10">
        <v>0</v>
      </c>
      <c r="E17" s="10">
        <v>1600</v>
      </c>
      <c r="F17" s="10">
        <v>0</v>
      </c>
      <c r="G17" s="13">
        <f t="shared" si="11"/>
        <v>0</v>
      </c>
      <c r="H17" s="10">
        <v>0</v>
      </c>
      <c r="I17" s="10">
        <v>0</v>
      </c>
      <c r="J17" s="7">
        <v>0</v>
      </c>
      <c r="K17" s="10">
        <v>0</v>
      </c>
      <c r="L17" s="7">
        <f t="shared" si="3"/>
        <v>0</v>
      </c>
      <c r="M17" s="36" t="s">
        <v>38</v>
      </c>
    </row>
    <row r="18" spans="1:13" ht="84.75" customHeight="1">
      <c r="A18" s="26" t="s">
        <v>25</v>
      </c>
      <c r="B18" s="12">
        <f>C18+D18+E18+F18</f>
        <v>1129.5</v>
      </c>
      <c r="C18" s="6">
        <f>C19</f>
        <v>0</v>
      </c>
      <c r="D18" s="6">
        <f t="shared" ref="D18:F20" si="12">D19</f>
        <v>1050.4000000000001</v>
      </c>
      <c r="E18" s="6">
        <f t="shared" si="12"/>
        <v>79.099999999999994</v>
      </c>
      <c r="F18" s="6">
        <f t="shared" si="12"/>
        <v>0</v>
      </c>
      <c r="G18" s="12">
        <f>H18+I18+J18+K18</f>
        <v>0</v>
      </c>
      <c r="H18" s="6">
        <f t="shared" ref="H18:K20" si="13">H19</f>
        <v>0</v>
      </c>
      <c r="I18" s="6">
        <f t="shared" si="13"/>
        <v>0</v>
      </c>
      <c r="J18" s="6">
        <f t="shared" si="13"/>
        <v>0</v>
      </c>
      <c r="K18" s="6">
        <f t="shared" si="13"/>
        <v>0</v>
      </c>
      <c r="L18" s="6">
        <f t="shared" si="3"/>
        <v>0</v>
      </c>
      <c r="M18" s="34"/>
    </row>
    <row r="19" spans="1:13" ht="40.5" customHeight="1">
      <c r="A19" s="5" t="s">
        <v>26</v>
      </c>
      <c r="B19" s="13">
        <f t="shared" si="10"/>
        <v>1129.5</v>
      </c>
      <c r="C19" s="7">
        <v>0</v>
      </c>
      <c r="D19" s="7">
        <v>1050.4000000000001</v>
      </c>
      <c r="E19" s="7">
        <v>79.099999999999994</v>
      </c>
      <c r="F19" s="7">
        <v>0</v>
      </c>
      <c r="G19" s="13">
        <f t="shared" ref="G19" si="14">H19+I19+J19+K19</f>
        <v>0</v>
      </c>
      <c r="H19" s="10">
        <v>0</v>
      </c>
      <c r="I19" s="10">
        <v>0</v>
      </c>
      <c r="J19" s="7">
        <v>0</v>
      </c>
      <c r="K19" s="10">
        <v>0</v>
      </c>
      <c r="L19" s="7">
        <f t="shared" si="3"/>
        <v>0</v>
      </c>
      <c r="M19" s="36" t="s">
        <v>38</v>
      </c>
    </row>
    <row r="20" spans="1:13" ht="97.5" customHeight="1">
      <c r="A20" s="26" t="s">
        <v>27</v>
      </c>
      <c r="B20" s="12">
        <f>C20+D20+E20+F20</f>
        <v>811.5</v>
      </c>
      <c r="C20" s="6">
        <f>C21</f>
        <v>0</v>
      </c>
      <c r="D20" s="6">
        <f t="shared" si="12"/>
        <v>754.7</v>
      </c>
      <c r="E20" s="6">
        <f t="shared" si="12"/>
        <v>56.8</v>
      </c>
      <c r="F20" s="6">
        <f t="shared" si="12"/>
        <v>0</v>
      </c>
      <c r="G20" s="12">
        <f>H20+I20+J20+K20</f>
        <v>0</v>
      </c>
      <c r="H20" s="6">
        <f t="shared" si="13"/>
        <v>0</v>
      </c>
      <c r="I20" s="6">
        <f t="shared" si="13"/>
        <v>0</v>
      </c>
      <c r="J20" s="6">
        <f t="shared" si="13"/>
        <v>0</v>
      </c>
      <c r="K20" s="6">
        <f t="shared" si="13"/>
        <v>0</v>
      </c>
      <c r="L20" s="6">
        <f t="shared" ref="L20:L22" si="15">G20/B20*100</f>
        <v>0</v>
      </c>
      <c r="M20" s="34"/>
    </row>
    <row r="21" spans="1:13" ht="44.25" customHeight="1">
      <c r="A21" s="5" t="s">
        <v>28</v>
      </c>
      <c r="B21" s="13">
        <f t="shared" ref="B21" si="16">C21+D21+E21+F21</f>
        <v>811.5</v>
      </c>
      <c r="C21" s="7">
        <v>0</v>
      </c>
      <c r="D21" s="7">
        <v>754.7</v>
      </c>
      <c r="E21" s="7">
        <v>56.8</v>
      </c>
      <c r="F21" s="7">
        <v>0</v>
      </c>
      <c r="G21" s="13">
        <f t="shared" ref="G21" si="17">H21+I21+J21+K21</f>
        <v>0</v>
      </c>
      <c r="H21" s="10">
        <v>0</v>
      </c>
      <c r="I21" s="10">
        <v>0</v>
      </c>
      <c r="J21" s="7">
        <v>0</v>
      </c>
      <c r="K21" s="10">
        <v>0</v>
      </c>
      <c r="L21" s="7">
        <f t="shared" si="15"/>
        <v>0</v>
      </c>
      <c r="M21" s="36" t="s">
        <v>38</v>
      </c>
    </row>
    <row r="22" spans="1:13" ht="42.75" customHeight="1">
      <c r="A22" s="28" t="s">
        <v>29</v>
      </c>
      <c r="B22" s="12">
        <f>C22+D22+E22+F22</f>
        <v>1213.3</v>
      </c>
      <c r="C22" s="6">
        <f>C23+C25+C27</f>
        <v>0</v>
      </c>
      <c r="D22" s="6">
        <f>D23+D25+D27+D29</f>
        <v>0</v>
      </c>
      <c r="E22" s="6">
        <f>E23+E25+E27+E29</f>
        <v>1213.3</v>
      </c>
      <c r="F22" s="6">
        <f>F23+F25+F27</f>
        <v>0</v>
      </c>
      <c r="G22" s="12">
        <f>H22+I22+J22+K22</f>
        <v>0</v>
      </c>
      <c r="H22" s="6">
        <f>H23+H25+H27+H29</f>
        <v>0</v>
      </c>
      <c r="I22" s="6">
        <f>I23+I25+I27+I29</f>
        <v>0</v>
      </c>
      <c r="J22" s="6">
        <f>J23+J25+J27+J29</f>
        <v>0</v>
      </c>
      <c r="K22" s="6">
        <f>K23+K25+K27+K29</f>
        <v>0</v>
      </c>
      <c r="L22" s="6">
        <f t="shared" si="15"/>
        <v>0</v>
      </c>
      <c r="M22" s="34"/>
    </row>
    <row r="23" spans="1:13" ht="57" customHeight="1">
      <c r="A23" s="5" t="s">
        <v>30</v>
      </c>
      <c r="B23" s="13">
        <f t="shared" ref="B23" si="18">C23+D23+E23+F23</f>
        <v>1213.3</v>
      </c>
      <c r="C23" s="7">
        <v>0</v>
      </c>
      <c r="D23" s="7">
        <v>0</v>
      </c>
      <c r="E23" s="7">
        <v>1213.3</v>
      </c>
      <c r="F23" s="7">
        <v>0</v>
      </c>
      <c r="G23" s="13">
        <f t="shared" ref="G23" si="19">H23+I23+J23+K23</f>
        <v>0</v>
      </c>
      <c r="H23" s="10">
        <v>0</v>
      </c>
      <c r="I23" s="10">
        <v>0</v>
      </c>
      <c r="J23" s="7">
        <v>0</v>
      </c>
      <c r="K23" s="10">
        <v>0</v>
      </c>
      <c r="L23" s="7">
        <f t="shared" ref="L23" si="20">G23/B23*100</f>
        <v>0</v>
      </c>
      <c r="M23" s="36" t="s">
        <v>38</v>
      </c>
    </row>
    <row r="24" spans="1:13" ht="36" customHeight="1">
      <c r="A24" s="30"/>
      <c r="B24" s="31"/>
      <c r="C24" s="32"/>
      <c r="D24" s="32"/>
      <c r="E24" s="32"/>
      <c r="F24" s="32"/>
      <c r="G24" s="31"/>
      <c r="H24" s="32"/>
      <c r="I24" s="32"/>
      <c r="J24" s="32"/>
      <c r="K24" s="32"/>
      <c r="L24" s="33"/>
    </row>
    <row r="25" spans="1:13">
      <c r="B25" s="15"/>
      <c r="C25" s="4"/>
      <c r="D25" s="4"/>
      <c r="E25" s="4"/>
      <c r="F25" s="4"/>
    </row>
    <row r="26" spans="1:13" ht="27.75">
      <c r="A26" s="22" t="s">
        <v>33</v>
      </c>
      <c r="B26" s="23" t="s">
        <v>18</v>
      </c>
      <c r="C26" s="27" t="s">
        <v>34</v>
      </c>
      <c r="G26"/>
    </row>
    <row r="27" spans="1:13">
      <c r="A27" s="22"/>
      <c r="B27" s="65"/>
      <c r="G27"/>
    </row>
    <row r="28" spans="1:13" ht="25.5">
      <c r="A28" s="22" t="s">
        <v>14</v>
      </c>
      <c r="B28" s="23" t="s">
        <v>19</v>
      </c>
      <c r="C28" s="27" t="s">
        <v>34</v>
      </c>
      <c r="G28"/>
    </row>
    <row r="29" spans="1:13">
      <c r="B29" s="24"/>
      <c r="G29"/>
    </row>
    <row r="30" spans="1:13">
      <c r="A30" s="22" t="s">
        <v>15</v>
      </c>
      <c r="B30"/>
      <c r="G30"/>
    </row>
    <row r="31" spans="1:13">
      <c r="A31" s="22"/>
      <c r="B31"/>
      <c r="G31"/>
    </row>
    <row r="32" spans="1:13">
      <c r="A32" s="44" t="s">
        <v>16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1:12">
      <c r="A33" s="45" t="s">
        <v>17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</row>
  </sheetData>
  <mergeCells count="16">
    <mergeCell ref="E1:K1"/>
    <mergeCell ref="G5:K5"/>
    <mergeCell ref="A5:A7"/>
    <mergeCell ref="B5:F5"/>
    <mergeCell ref="A3:L3"/>
    <mergeCell ref="K4:L4"/>
    <mergeCell ref="B6:B7"/>
    <mergeCell ref="C6:F6"/>
    <mergeCell ref="G6:G7"/>
    <mergeCell ref="H6:K6"/>
    <mergeCell ref="M5:M7"/>
    <mergeCell ref="M12:M14"/>
    <mergeCell ref="A32:L32"/>
    <mergeCell ref="A33:L33"/>
    <mergeCell ref="A2:L2"/>
    <mergeCell ref="L5:L7"/>
  </mergeCells>
  <pageMargins left="0.23622047244094491" right="0.23622047244094491" top="0.74803149606299213" bottom="0.74803149606299213" header="0.31496062992125984" footer="0.31496062992125984"/>
  <pageSetup paperSize="9" scale="7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2023-08-23T12:24:46Z</dcterms:modified>
</cp:coreProperties>
</file>