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9260" windowHeight="11955"/>
  </bookViews>
  <sheets>
    <sheet name="1 полугодие 2023" sheetId="4" r:id="rId1"/>
  </sheets>
  <calcPr calcId="125725"/>
</workbook>
</file>

<file path=xl/calcChain.xml><?xml version="1.0" encoding="utf-8"?>
<calcChain xmlns="http://schemas.openxmlformats.org/spreadsheetml/2006/main">
  <c r="E9" i="4"/>
  <c r="D8"/>
  <c r="J16"/>
  <c r="I16"/>
  <c r="H16"/>
  <c r="D16"/>
  <c r="E16"/>
  <c r="K9"/>
  <c r="J9"/>
  <c r="I9"/>
  <c r="H9"/>
  <c r="D9"/>
  <c r="L12"/>
  <c r="G12"/>
  <c r="B12"/>
  <c r="K20"/>
  <c r="J20"/>
  <c r="I20"/>
  <c r="H20"/>
  <c r="F20"/>
  <c r="D20"/>
  <c r="C20"/>
  <c r="E20"/>
  <c r="K13"/>
  <c r="J13"/>
  <c r="I13"/>
  <c r="H13"/>
  <c r="F13"/>
  <c r="D13"/>
  <c r="C13"/>
  <c r="E13"/>
  <c r="G10"/>
  <c r="G11"/>
  <c r="B11"/>
  <c r="B10"/>
  <c r="L11" l="1"/>
  <c r="E8"/>
  <c r="J8"/>
  <c r="H8"/>
  <c r="G9"/>
  <c r="K16"/>
  <c r="I8"/>
  <c r="F16"/>
  <c r="C16"/>
  <c r="G21" l="1"/>
  <c r="G19"/>
  <c r="B19"/>
  <c r="G18"/>
  <c r="G17"/>
  <c r="B18"/>
  <c r="B17"/>
  <c r="G15"/>
  <c r="G14"/>
  <c r="G16" l="1"/>
  <c r="L19"/>
  <c r="L18"/>
  <c r="L17"/>
  <c r="G20"/>
  <c r="G8" l="1"/>
  <c r="G13"/>
  <c r="B21"/>
  <c r="L21" s="1"/>
  <c r="B13" l="1"/>
  <c r="L13" s="1"/>
  <c r="B15"/>
  <c r="L15" s="1"/>
  <c r="B14"/>
  <c r="L14" s="1"/>
  <c r="F9"/>
  <c r="C9"/>
  <c r="C8" s="1"/>
  <c r="B9" l="1"/>
  <c r="L9" s="1"/>
  <c r="B8"/>
  <c r="L10"/>
  <c r="B16"/>
  <c r="L16" s="1"/>
  <c r="B20"/>
  <c r="L20" s="1"/>
  <c r="L8" l="1"/>
</calcChain>
</file>

<file path=xl/sharedStrings.xml><?xml version="1.0" encoding="utf-8"?>
<sst xmlns="http://schemas.openxmlformats.org/spreadsheetml/2006/main" count="43" uniqueCount="35">
  <si>
    <t>Местный бюджет</t>
  </si>
  <si>
    <t>Областной бюджет</t>
  </si>
  <si>
    <t>Федеральный бюджет</t>
  </si>
  <si>
    <t>Наименование муниципальной программы, структурного элемента</t>
  </si>
  <si>
    <t>Всего:</t>
  </si>
  <si>
    <t>Прочие</t>
  </si>
  <si>
    <t>(тыс.руб.)</t>
  </si>
  <si>
    <t>В том числе:</t>
  </si>
  <si>
    <t>Начальник отдела</t>
  </si>
  <si>
    <t>Исполнитель:</t>
  </si>
  <si>
    <t>Примечание.</t>
  </si>
  <si>
    <t>1.  В разделе «Прочие» (графы 7, 12) указываются внебюджетные средства.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</si>
  <si>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</si>
  <si>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>ПРОГРАММА   «Развитие культуры, молодежной политики, физической культуры и спорта в МО «Советское городское поселение»</t>
  </si>
  <si>
    <t>2. Комплекс процессных мероприятий «Библиотечное обслуживание населения»</t>
  </si>
  <si>
    <t>1. Комплекс процессных мероприятий «Развитие молодежной политики»</t>
  </si>
  <si>
    <t>2.2 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№597 «О мероприятиях по реализации государственной социальной политики»</t>
  </si>
  <si>
    <t>3. Комплекс процессных мероприятий «Организация культурного досуга и отдыха»</t>
  </si>
  <si>
    <t>3.2 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№597 «О мероприятиях по реализации государственной социальной политики»</t>
  </si>
  <si>
    <t>1.2 Трудоустройство несовершеннолетних граждан в возрасте от 14 до 18 лет в свободное от учёбы время</t>
  </si>
  <si>
    <t>1.1 Предоставление субсидий на выполнение муниципального задания МБУ «ЦКД «Движение» по муниципальной услуге «Осуществление деятельности «Совета молодежи» и клубного формирования «Советский патриот»</t>
  </si>
  <si>
    <t>2.1 Предоставление субсидий на выполнение муниципального задания МБУ «ЦКД «Движение» по муниципальной услуге «Библиотечное, библиографическое и информационное обслуживание пользователей библиотеки»</t>
  </si>
  <si>
    <t>3.1 Предоставление субсидий на выполнение муниципального задания МБУ «ЦКД «Движение» по муниципальной услуге «Организация деятельности клубных формирований и формирований самодеятельного народного творчества»</t>
  </si>
  <si>
    <t>4. Комплекс процессных мероприятий «Развитие физической культуры и спорта»</t>
  </si>
  <si>
    <t>4.1 Предоставление субсидий на выполнение муниципального задания МБУ «ЦКД «Движение» по муниципальной услуге «Проведение занятий физкультурно-спортивной направленности по месту проживания граждан»</t>
  </si>
  <si>
    <r>
      <t xml:space="preserve">______________ </t>
    </r>
    <r>
      <rPr>
        <sz val="8"/>
        <color theme="1"/>
        <rFont val="Times New Roman"/>
        <family val="1"/>
        <charset val="204"/>
      </rPr>
      <t>(подпись)</t>
    </r>
  </si>
  <si>
    <t>Усачева Е.А.</t>
  </si>
  <si>
    <t>Объем финансирования                                                                                                                                                                                                        План на 2023 год</t>
  </si>
  <si>
    <t>% исполнения за 2023 год</t>
  </si>
  <si>
    <t>1.3 Предоставление субсидий на иные цели на поддержку деятельности молодежных общественных организаций, объединений, инициатив и развитие добровольческого (волонтерского) движения, содействие трудовой адаптации и занятости молодежи</t>
  </si>
  <si>
    <t>3.3 Поддержка развития общественной инфраструктуры муниципального значения» на софинансирование мероприятий по поддержке развития общественной инфраструктуры муниципального значения в рамках государственной программы Ленинградской области «Устойчивое общественное развитие в Ленинградской области» на приобретение баяна АККО Коля</t>
  </si>
  <si>
    <t>Примечание (причины не исполнения)</t>
  </si>
  <si>
    <t>Объем финансирования                                                                                                                         Факт за 1 полугодие 2023 года</t>
  </si>
  <si>
    <t xml:space="preserve">                                   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РЕАЛИЗАЦИИ МЕРОПРИЯТИЙ МУНИЦИПАЛЬНОЙ ПРОГРАММЫ    «РАЗВИТИЕ КУЛЬТУРЫ, ФИЗИЧЕСКОЙ КУЛЬТУРЫ И СПОРТА В МО «СОВЕТСКОЕ ГОРОДСКОЕ ПОСЕЛЕНИЕ»   за 1 полугодие 2023 года (нарастающим итогом)
</t>
  </si>
  <si>
    <t xml:space="preserve"> предоставление субсидии на иные цели запланировано на 3 квартал 2023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</si>
</sst>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\ _₽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164" fontId="3" fillId="0" borderId="1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5" fillId="0" borderId="0" xfId="0" applyFont="1" applyBorder="1" applyAlignment="1">
      <alignment horizontal="center" wrapText="1"/>
    </xf>
    <xf numFmtId="0" fontId="1" fillId="0" borderId="0" xfId="0" applyFont="1" applyBorder="1"/>
    <xf numFmtId="0" fontId="0" fillId="0" borderId="0" xfId="0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0" fillId="0" borderId="0" xfId="0"/>
    <xf numFmtId="0" fontId="7" fillId="0" borderId="0" xfId="0" applyFont="1" applyAlignment="1">
      <alignment horizontal="justify"/>
    </xf>
    <xf numFmtId="0" fontId="7" fillId="0" borderId="0" xfId="0" applyFont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zoomScaleNormal="100" zoomScaleSheetLayoutView="90" workbookViewId="0">
      <selection activeCell="D12" sqref="D12"/>
    </sheetView>
  </sheetViews>
  <sheetFormatPr defaultRowHeight="15"/>
  <cols>
    <col min="1" max="1" width="54.42578125" customWidth="1"/>
    <col min="2" max="2" width="15.140625" style="12" customWidth="1"/>
    <col min="3" max="3" width="14" customWidth="1"/>
    <col min="4" max="4" width="15" customWidth="1"/>
    <col min="5" max="5" width="16.85546875" customWidth="1"/>
    <col min="6" max="6" width="14.5703125" customWidth="1"/>
    <col min="7" max="7" width="10.28515625" style="12" customWidth="1"/>
    <col min="8" max="9" width="13.7109375" customWidth="1"/>
    <col min="10" max="10" width="9.5703125" customWidth="1"/>
    <col min="11" max="11" width="13.28515625" customWidth="1"/>
    <col min="12" max="12" width="10.42578125" customWidth="1"/>
    <col min="13" max="13" width="21.140625" customWidth="1"/>
  </cols>
  <sheetData>
    <row r="1" spans="1:17">
      <c r="E1" s="43"/>
      <c r="F1" s="44"/>
      <c r="G1" s="45"/>
      <c r="H1" s="45"/>
      <c r="I1" s="45"/>
      <c r="J1" s="45"/>
      <c r="K1" s="45"/>
    </row>
    <row r="2" spans="1:17" ht="66.75" customHeight="1">
      <c r="A2" s="50" t="s">
        <v>33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  <c r="N2" s="1"/>
      <c r="O2" s="1"/>
      <c r="P2" s="1"/>
      <c r="Q2" s="1"/>
    </row>
    <row r="3" spans="1:17" s="18" customFormat="1" ht="12" customHeight="1">
      <c r="A3" s="16"/>
      <c r="B3" s="16"/>
      <c r="C3" s="16"/>
      <c r="D3" s="16"/>
      <c r="E3" s="16"/>
      <c r="F3" s="16"/>
      <c r="G3" s="15"/>
      <c r="H3" s="15"/>
      <c r="I3" s="15"/>
      <c r="J3" s="15"/>
      <c r="K3" s="15"/>
      <c r="L3" s="21" t="s">
        <v>6</v>
      </c>
      <c r="M3" s="17"/>
      <c r="N3" s="17"/>
      <c r="O3" s="17"/>
      <c r="P3" s="17"/>
      <c r="Q3" s="17"/>
    </row>
    <row r="4" spans="1:17" ht="36.75" customHeight="1">
      <c r="A4" s="47" t="s">
        <v>3</v>
      </c>
      <c r="B4" s="48" t="s">
        <v>27</v>
      </c>
      <c r="C4" s="49"/>
      <c r="D4" s="49"/>
      <c r="E4" s="49"/>
      <c r="F4" s="49"/>
      <c r="G4" s="46" t="s">
        <v>32</v>
      </c>
      <c r="H4" s="46"/>
      <c r="I4" s="46"/>
      <c r="J4" s="46"/>
      <c r="K4" s="46"/>
      <c r="L4" s="36" t="s">
        <v>28</v>
      </c>
      <c r="M4" s="36" t="s">
        <v>31</v>
      </c>
      <c r="N4" s="2"/>
      <c r="O4" s="2"/>
      <c r="P4" s="2"/>
      <c r="Q4" s="2"/>
    </row>
    <row r="5" spans="1:17" ht="17.25" customHeight="1">
      <c r="A5" s="47"/>
      <c r="B5" s="52" t="s">
        <v>4</v>
      </c>
      <c r="C5" s="54" t="s">
        <v>7</v>
      </c>
      <c r="D5" s="54"/>
      <c r="E5" s="54"/>
      <c r="F5" s="54"/>
      <c r="G5" s="52" t="s">
        <v>4</v>
      </c>
      <c r="H5" s="54" t="s">
        <v>7</v>
      </c>
      <c r="I5" s="54"/>
      <c r="J5" s="54"/>
      <c r="K5" s="54"/>
      <c r="L5" s="41"/>
      <c r="M5" s="37"/>
      <c r="N5" s="2"/>
      <c r="O5" s="2"/>
      <c r="P5" s="2"/>
      <c r="Q5" s="2"/>
    </row>
    <row r="6" spans="1:17" ht="42.6" customHeight="1">
      <c r="A6" s="47"/>
      <c r="B6" s="53"/>
      <c r="C6" s="14" t="s">
        <v>2</v>
      </c>
      <c r="D6" s="14" t="s">
        <v>1</v>
      </c>
      <c r="E6" s="14" t="s">
        <v>0</v>
      </c>
      <c r="F6" s="14" t="s">
        <v>5</v>
      </c>
      <c r="G6" s="55"/>
      <c r="H6" s="14" t="s">
        <v>2</v>
      </c>
      <c r="I6" s="14" t="s">
        <v>1</v>
      </c>
      <c r="J6" s="14" t="s">
        <v>0</v>
      </c>
      <c r="K6" s="14" t="s">
        <v>5</v>
      </c>
      <c r="L6" s="42"/>
      <c r="M6" s="38"/>
      <c r="N6" s="3"/>
    </row>
    <row r="7" spans="1:17" ht="12.75" customHeight="1">
      <c r="A7" s="19">
        <v>1</v>
      </c>
      <c r="B7" s="20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34">
        <v>13</v>
      </c>
      <c r="N7" s="3"/>
    </row>
    <row r="8" spans="1:17" ht="44.25" customHeight="1">
      <c r="A8" s="7" t="s">
        <v>13</v>
      </c>
      <c r="B8" s="8">
        <f t="shared" ref="B8" si="0">C8+D8+E8+F8</f>
        <v>33201.1</v>
      </c>
      <c r="C8" s="6">
        <f>C9+C13+C16+C20</f>
        <v>0</v>
      </c>
      <c r="D8" s="6">
        <f>D9+D13+D16+D20</f>
        <v>4180</v>
      </c>
      <c r="E8" s="6">
        <f>E9+E13+E16+E20</f>
        <v>29021.1</v>
      </c>
      <c r="F8" s="6">
        <v>0</v>
      </c>
      <c r="G8" s="8">
        <f>H8+I8+J8+K8</f>
        <v>15552.500000000002</v>
      </c>
      <c r="H8" s="6">
        <f>H9+H13+H16+H20</f>
        <v>0</v>
      </c>
      <c r="I8" s="6">
        <f>I9+I13+I16+I20</f>
        <v>1368.1</v>
      </c>
      <c r="J8" s="6">
        <f>J9+J13+J16+J20</f>
        <v>14184.400000000001</v>
      </c>
      <c r="K8" s="6">
        <v>0</v>
      </c>
      <c r="L8" s="5">
        <f>G8/B8*100</f>
        <v>46.843327480113615</v>
      </c>
      <c r="M8" s="33"/>
    </row>
    <row r="9" spans="1:17" ht="28.5" customHeight="1">
      <c r="A9" s="28" t="s">
        <v>15</v>
      </c>
      <c r="B9" s="9">
        <f>C9+D9+E9+F9</f>
        <v>2553</v>
      </c>
      <c r="C9" s="9">
        <f>C10</f>
        <v>0</v>
      </c>
      <c r="D9" s="9">
        <f>D10+D11+D12</f>
        <v>198.9</v>
      </c>
      <c r="E9" s="9">
        <f>E10+E11+E12</f>
        <v>2354.1</v>
      </c>
      <c r="F9" s="9">
        <f>F10</f>
        <v>0</v>
      </c>
      <c r="G9" s="9">
        <f>G10+G11</f>
        <v>1552.6</v>
      </c>
      <c r="H9" s="9">
        <f t="shared" ref="H9:K9" si="1">H10+H11+H12</f>
        <v>0</v>
      </c>
      <c r="I9" s="9">
        <f t="shared" si="1"/>
        <v>0</v>
      </c>
      <c r="J9" s="9">
        <f t="shared" si="1"/>
        <v>1552.6</v>
      </c>
      <c r="K9" s="9">
        <f t="shared" si="1"/>
        <v>0</v>
      </c>
      <c r="L9" s="9">
        <f>G9/B9*100</f>
        <v>60.814727771249508</v>
      </c>
      <c r="M9" s="33"/>
    </row>
    <row r="10" spans="1:17" ht="64.5" customHeight="1">
      <c r="A10" s="29" t="s">
        <v>20</v>
      </c>
      <c r="B10" s="27">
        <f>C10+D10+E10</f>
        <v>1606.7</v>
      </c>
      <c r="C10" s="27">
        <v>0</v>
      </c>
      <c r="D10" s="27">
        <v>0</v>
      </c>
      <c r="E10" s="27">
        <v>1606.7</v>
      </c>
      <c r="F10" s="27">
        <v>0</v>
      </c>
      <c r="G10" s="27">
        <f>H10+J10+I10+K10</f>
        <v>820.2</v>
      </c>
      <c r="H10" s="27">
        <v>0</v>
      </c>
      <c r="I10" s="27">
        <v>0</v>
      </c>
      <c r="J10" s="27">
        <v>820.2</v>
      </c>
      <c r="K10" s="27">
        <v>0</v>
      </c>
      <c r="L10" s="10">
        <f t="shared" ref="L10:L12" si="2">G10/B10*100</f>
        <v>51.048733428767036</v>
      </c>
      <c r="M10" s="56"/>
    </row>
    <row r="11" spans="1:17" s="25" customFormat="1" ht="32.25" customHeight="1">
      <c r="A11" s="29" t="s">
        <v>19</v>
      </c>
      <c r="B11" s="27">
        <f>C11+D11+E11</f>
        <v>732.4</v>
      </c>
      <c r="C11" s="27">
        <v>0</v>
      </c>
      <c r="D11" s="27">
        <v>0</v>
      </c>
      <c r="E11" s="27">
        <v>732.4</v>
      </c>
      <c r="F11" s="27">
        <v>0</v>
      </c>
      <c r="G11" s="27">
        <f>H11+J11+I11+K11</f>
        <v>732.4</v>
      </c>
      <c r="H11" s="27">
        <v>0</v>
      </c>
      <c r="I11" s="27">
        <v>0</v>
      </c>
      <c r="J11" s="27">
        <v>732.4</v>
      </c>
      <c r="K11" s="27">
        <v>0</v>
      </c>
      <c r="L11" s="10">
        <f t="shared" si="2"/>
        <v>100</v>
      </c>
      <c r="M11" s="56"/>
    </row>
    <row r="12" spans="1:17" s="25" customFormat="1" ht="72.75" customHeight="1">
      <c r="A12" s="29" t="s">
        <v>29</v>
      </c>
      <c r="B12" s="27">
        <f>C12+D12+E12</f>
        <v>213.9</v>
      </c>
      <c r="C12" s="27">
        <v>0</v>
      </c>
      <c r="D12" s="27">
        <v>198.9</v>
      </c>
      <c r="E12" s="27">
        <v>15</v>
      </c>
      <c r="F12" s="27">
        <v>0</v>
      </c>
      <c r="G12" s="27">
        <f>H12+I12+J12</f>
        <v>0</v>
      </c>
      <c r="H12" s="27">
        <v>0</v>
      </c>
      <c r="I12" s="27">
        <v>0</v>
      </c>
      <c r="J12" s="27">
        <v>0</v>
      </c>
      <c r="K12" s="27">
        <v>0</v>
      </c>
      <c r="L12" s="10">
        <f t="shared" si="2"/>
        <v>0</v>
      </c>
      <c r="M12" s="56"/>
    </row>
    <row r="13" spans="1:17" ht="35.25" customHeight="1">
      <c r="A13" s="28" t="s">
        <v>14</v>
      </c>
      <c r="B13" s="9">
        <f>C13+D13+E13+F13</f>
        <v>2044</v>
      </c>
      <c r="C13" s="9">
        <f t="shared" ref="C13:D13" si="3">C14+C15</f>
        <v>0</v>
      </c>
      <c r="D13" s="9">
        <f t="shared" si="3"/>
        <v>336</v>
      </c>
      <c r="E13" s="9">
        <f>E14+E15</f>
        <v>1708</v>
      </c>
      <c r="F13" s="9">
        <f>F14+F15</f>
        <v>0</v>
      </c>
      <c r="G13" s="9">
        <f>H13+I13+J13+K13</f>
        <v>894.6</v>
      </c>
      <c r="H13" s="9">
        <f t="shared" ref="H13:K13" si="4">H14+H15</f>
        <v>0</v>
      </c>
      <c r="I13" s="9">
        <f t="shared" si="4"/>
        <v>124.5</v>
      </c>
      <c r="J13" s="9">
        <f t="shared" si="4"/>
        <v>770.1</v>
      </c>
      <c r="K13" s="9">
        <f t="shared" si="4"/>
        <v>0</v>
      </c>
      <c r="L13" s="9">
        <f t="shared" ref="L13:L21" si="5">G13/B13*100</f>
        <v>43.767123287671232</v>
      </c>
      <c r="M13" s="33"/>
    </row>
    <row r="14" spans="1:17" ht="56.25" customHeight="1">
      <c r="A14" s="29" t="s">
        <v>21</v>
      </c>
      <c r="B14" s="11">
        <f t="shared" ref="B14" si="6">C14+D14+E14+F14</f>
        <v>1372</v>
      </c>
      <c r="C14" s="11">
        <v>0</v>
      </c>
      <c r="D14" s="11">
        <v>0</v>
      </c>
      <c r="E14" s="11">
        <v>1372</v>
      </c>
      <c r="F14" s="11">
        <v>0</v>
      </c>
      <c r="G14" s="11">
        <f t="shared" ref="G14:G15" si="7">H14+I14+J14+K14</f>
        <v>645.70000000000005</v>
      </c>
      <c r="H14" s="11">
        <v>0</v>
      </c>
      <c r="I14" s="11">
        <v>0</v>
      </c>
      <c r="J14" s="11">
        <v>645.70000000000005</v>
      </c>
      <c r="K14" s="11">
        <v>0</v>
      </c>
      <c r="L14" s="10">
        <f t="shared" si="5"/>
        <v>47.062682215743443</v>
      </c>
      <c r="M14" s="56"/>
    </row>
    <row r="15" spans="1:17" ht="73.5" customHeight="1">
      <c r="A15" s="29" t="s">
        <v>16</v>
      </c>
      <c r="B15" s="10">
        <f t="shared" ref="B15" si="8">C15+D15+E15+F15</f>
        <v>672</v>
      </c>
      <c r="C15" s="11">
        <v>0</v>
      </c>
      <c r="D15" s="11">
        <v>336</v>
      </c>
      <c r="E15" s="10">
        <v>336</v>
      </c>
      <c r="F15" s="11">
        <v>0</v>
      </c>
      <c r="G15" s="10">
        <f t="shared" si="7"/>
        <v>248.9</v>
      </c>
      <c r="H15" s="11">
        <v>0</v>
      </c>
      <c r="I15" s="11">
        <v>124.5</v>
      </c>
      <c r="J15" s="11">
        <v>124.4</v>
      </c>
      <c r="K15" s="11">
        <v>0</v>
      </c>
      <c r="L15" s="10">
        <f t="shared" si="5"/>
        <v>37.038690476190474</v>
      </c>
      <c r="M15" s="56"/>
    </row>
    <row r="16" spans="1:17" ht="38.25" customHeight="1">
      <c r="A16" s="28" t="s">
        <v>17</v>
      </c>
      <c r="B16" s="9">
        <f>C16+D16+E16+F16</f>
        <v>24101.199999999997</v>
      </c>
      <c r="C16" s="9">
        <f>C17+C18</f>
        <v>0</v>
      </c>
      <c r="D16" s="9">
        <f>D17+D18+D19</f>
        <v>3645.1</v>
      </c>
      <c r="E16" s="9">
        <f>E17+E18+E19</f>
        <v>20456.099999999999</v>
      </c>
      <c r="F16" s="9">
        <f t="shared" ref="F16" si="9">F17+F18</f>
        <v>0</v>
      </c>
      <c r="G16" s="9">
        <f t="shared" ref="G16:J16" si="10">G17+G18+G19</f>
        <v>11131.300000000001</v>
      </c>
      <c r="H16" s="9">
        <f t="shared" si="10"/>
        <v>0</v>
      </c>
      <c r="I16" s="9">
        <f t="shared" si="10"/>
        <v>1243.5999999999999</v>
      </c>
      <c r="J16" s="9">
        <f t="shared" si="10"/>
        <v>9887.7000000000007</v>
      </c>
      <c r="K16" s="9">
        <f t="shared" ref="K16" si="11">K17+K18</f>
        <v>0</v>
      </c>
      <c r="L16" s="9">
        <f t="shared" si="5"/>
        <v>46.185667103712689</v>
      </c>
      <c r="M16" s="33"/>
    </row>
    <row r="17" spans="1:13" ht="66" customHeight="1">
      <c r="A17" s="30" t="s">
        <v>22</v>
      </c>
      <c r="B17" s="11">
        <f t="shared" ref="B17:B21" si="12">C17+D17+E17+F17</f>
        <v>17142.599999999999</v>
      </c>
      <c r="C17" s="31">
        <v>0</v>
      </c>
      <c r="D17" s="31">
        <v>0</v>
      </c>
      <c r="E17" s="31">
        <v>17142.599999999999</v>
      </c>
      <c r="F17" s="31">
        <v>0</v>
      </c>
      <c r="G17" s="11">
        <f t="shared" ref="G17:G18" si="13">H17+I17+J17+K17</f>
        <v>8644.2000000000007</v>
      </c>
      <c r="H17" s="31">
        <v>0</v>
      </c>
      <c r="I17" s="31">
        <v>0</v>
      </c>
      <c r="J17" s="10">
        <v>8644.2000000000007</v>
      </c>
      <c r="K17" s="31">
        <v>0</v>
      </c>
      <c r="L17" s="10">
        <f t="shared" si="5"/>
        <v>50.425256378845695</v>
      </c>
      <c r="M17" s="56"/>
    </row>
    <row r="18" spans="1:13" ht="78.75" customHeight="1">
      <c r="A18" s="29" t="s">
        <v>18</v>
      </c>
      <c r="B18" s="11">
        <f t="shared" si="12"/>
        <v>6590.2</v>
      </c>
      <c r="C18" s="10">
        <v>0</v>
      </c>
      <c r="D18" s="10">
        <v>3295.1</v>
      </c>
      <c r="E18" s="10">
        <v>3295.1</v>
      </c>
      <c r="F18" s="10">
        <v>0</v>
      </c>
      <c r="G18" s="11">
        <f t="shared" si="13"/>
        <v>2487.1</v>
      </c>
      <c r="H18" s="31">
        <v>0</v>
      </c>
      <c r="I18" s="31">
        <v>1243.5999999999999</v>
      </c>
      <c r="J18" s="10">
        <v>1243.5</v>
      </c>
      <c r="K18" s="31">
        <v>0</v>
      </c>
      <c r="L18" s="10">
        <f t="shared" si="5"/>
        <v>37.739370580559012</v>
      </c>
      <c r="M18" s="56"/>
    </row>
    <row r="19" spans="1:13" ht="99" customHeight="1">
      <c r="A19" s="29" t="s">
        <v>30</v>
      </c>
      <c r="B19" s="11">
        <f t="shared" si="12"/>
        <v>368.4</v>
      </c>
      <c r="C19" s="10">
        <v>0</v>
      </c>
      <c r="D19" s="10">
        <v>350</v>
      </c>
      <c r="E19" s="10">
        <v>18.399999999999999</v>
      </c>
      <c r="F19" s="10">
        <v>0</v>
      </c>
      <c r="G19" s="11">
        <f t="shared" ref="G19" si="14">H19+I19+J19+K19</f>
        <v>0</v>
      </c>
      <c r="H19" s="31">
        <v>0</v>
      </c>
      <c r="I19" s="31">
        <v>0</v>
      </c>
      <c r="J19" s="10">
        <v>0</v>
      </c>
      <c r="K19" s="31">
        <v>0</v>
      </c>
      <c r="L19" s="10">
        <f t="shared" si="5"/>
        <v>0</v>
      </c>
      <c r="M19" s="35" t="s">
        <v>34</v>
      </c>
    </row>
    <row r="20" spans="1:13" ht="39.75" customHeight="1">
      <c r="A20" s="28" t="s">
        <v>23</v>
      </c>
      <c r="B20" s="9">
        <f>C20+D20+E20+F20</f>
        <v>4502.8999999999996</v>
      </c>
      <c r="C20" s="9">
        <f t="shared" ref="C20:D20" si="15">C21</f>
        <v>0</v>
      </c>
      <c r="D20" s="9">
        <f t="shared" si="15"/>
        <v>0</v>
      </c>
      <c r="E20" s="9">
        <f>E21</f>
        <v>4502.8999999999996</v>
      </c>
      <c r="F20" s="9">
        <f>F21</f>
        <v>0</v>
      </c>
      <c r="G20" s="9">
        <f>H20+I20+J20+K20</f>
        <v>1974</v>
      </c>
      <c r="H20" s="9">
        <f t="shared" ref="H20:K20" si="16">H21</f>
        <v>0</v>
      </c>
      <c r="I20" s="9">
        <f t="shared" si="16"/>
        <v>0</v>
      </c>
      <c r="J20" s="9">
        <f t="shared" si="16"/>
        <v>1974</v>
      </c>
      <c r="K20" s="9">
        <f t="shared" si="16"/>
        <v>0</v>
      </c>
      <c r="L20" s="9">
        <f t="shared" si="5"/>
        <v>43.838415243509743</v>
      </c>
      <c r="M20" s="33"/>
    </row>
    <row r="21" spans="1:13" ht="63" customHeight="1">
      <c r="A21" s="32" t="s">
        <v>24</v>
      </c>
      <c r="B21" s="11">
        <f t="shared" si="12"/>
        <v>4502.8999999999996</v>
      </c>
      <c r="C21" s="10">
        <v>0</v>
      </c>
      <c r="D21" s="10">
        <v>0</v>
      </c>
      <c r="E21" s="10">
        <v>4502.8999999999996</v>
      </c>
      <c r="F21" s="10">
        <v>0</v>
      </c>
      <c r="G21" s="11">
        <f t="shared" ref="G21" si="17">H21+I21+J21+K21</f>
        <v>1974</v>
      </c>
      <c r="H21" s="10">
        <v>0</v>
      </c>
      <c r="I21" s="10">
        <v>0</v>
      </c>
      <c r="J21" s="10">
        <v>1974</v>
      </c>
      <c r="K21" s="10">
        <v>0</v>
      </c>
      <c r="L21" s="10">
        <f t="shared" si="5"/>
        <v>43.838415243509743</v>
      </c>
      <c r="M21" s="35"/>
    </row>
    <row r="22" spans="1:13">
      <c r="B22" s="13"/>
      <c r="C22" s="4"/>
      <c r="D22" s="4"/>
      <c r="E22" s="4"/>
      <c r="F22" s="4"/>
    </row>
    <row r="23" spans="1:13" ht="25.5">
      <c r="A23" s="23" t="s">
        <v>8</v>
      </c>
      <c r="B23" s="24" t="s">
        <v>25</v>
      </c>
      <c r="C23" s="26" t="s">
        <v>26</v>
      </c>
      <c r="D23" s="22"/>
      <c r="E23" s="22"/>
      <c r="F23" s="22"/>
      <c r="G23" s="22"/>
      <c r="H23" s="22"/>
      <c r="I23" s="22"/>
      <c r="J23" s="22"/>
      <c r="K23" s="22"/>
      <c r="L23" s="22"/>
    </row>
    <row r="24" spans="1:13">
      <c r="A24" s="23"/>
      <c r="B24" s="24"/>
      <c r="C24" s="26"/>
      <c r="D24" s="22"/>
      <c r="E24" s="22"/>
      <c r="F24" s="22"/>
      <c r="G24" s="22"/>
      <c r="H24" s="22"/>
      <c r="I24" s="22"/>
      <c r="J24" s="22"/>
      <c r="K24" s="22"/>
      <c r="L24" s="22"/>
    </row>
    <row r="25" spans="1:13" ht="25.5">
      <c r="A25" s="23" t="s">
        <v>9</v>
      </c>
      <c r="B25" s="24" t="s">
        <v>25</v>
      </c>
      <c r="C25" s="26" t="s">
        <v>26</v>
      </c>
      <c r="D25" s="22"/>
      <c r="E25" s="22"/>
      <c r="F25" s="22"/>
      <c r="G25" s="22"/>
      <c r="H25" s="22"/>
      <c r="I25" s="22"/>
      <c r="J25" s="22"/>
      <c r="K25" s="22"/>
      <c r="L25" s="22"/>
    </row>
    <row r="26" spans="1:13">
      <c r="A26" s="22"/>
      <c r="B26" s="18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3">
      <c r="A27" s="23" t="s">
        <v>10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13">
      <c r="A28" s="23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3">
      <c r="A29" s="39" t="s">
        <v>11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13">
      <c r="A30" s="40" t="s">
        <v>12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</row>
    <row r="31" spans="1:1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</sheetData>
  <mergeCells count="13">
    <mergeCell ref="A30:L30"/>
    <mergeCell ref="L4:L6"/>
    <mergeCell ref="E1:K1"/>
    <mergeCell ref="G4:K4"/>
    <mergeCell ref="A4:A6"/>
    <mergeCell ref="B4:F4"/>
    <mergeCell ref="A2:L2"/>
    <mergeCell ref="B5:B6"/>
    <mergeCell ref="C5:F5"/>
    <mergeCell ref="G5:G6"/>
    <mergeCell ref="H5:K5"/>
    <mergeCell ref="M4:M6"/>
    <mergeCell ref="A29:L29"/>
  </mergeCells>
  <pageMargins left="0.25" right="0.25" top="0.75" bottom="0.75" header="0.3" footer="0.3"/>
  <pageSetup paperSize="9" scale="64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полугодие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2023-08-25T11:26:20Z</dcterms:modified>
</cp:coreProperties>
</file>