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4 в рублях" sheetId="5" r:id="rId1"/>
  </sheets>
  <calcPr calcId="125725"/>
</workbook>
</file>

<file path=xl/calcChain.xml><?xml version="1.0" encoding="utf-8"?>
<calcChain xmlns="http://schemas.openxmlformats.org/spreadsheetml/2006/main">
  <c r="G32" i="5"/>
  <c r="B32"/>
  <c r="L32" s="1"/>
  <c r="J31"/>
  <c r="I31"/>
  <c r="H31"/>
  <c r="G31" s="1"/>
  <c r="F31"/>
  <c r="E31"/>
  <c r="D31"/>
  <c r="D8" s="1"/>
  <c r="C31"/>
  <c r="G30"/>
  <c r="L30" s="1"/>
  <c r="B30"/>
  <c r="G29"/>
  <c r="B29"/>
  <c r="L29" s="1"/>
  <c r="G28"/>
  <c r="B28"/>
  <c r="G27"/>
  <c r="L27" s="1"/>
  <c r="B27"/>
  <c r="G26"/>
  <c r="B26"/>
  <c r="K25"/>
  <c r="J25"/>
  <c r="I25"/>
  <c r="H25"/>
  <c r="F25"/>
  <c r="E25"/>
  <c r="D25"/>
  <c r="C25"/>
  <c r="B25"/>
  <c r="G24"/>
  <c r="L24" s="1"/>
  <c r="B24"/>
  <c r="G23"/>
  <c r="B23"/>
  <c r="L23" s="1"/>
  <c r="K22"/>
  <c r="J22"/>
  <c r="I22"/>
  <c r="H22"/>
  <c r="G22" s="1"/>
  <c r="F22"/>
  <c r="E22"/>
  <c r="D22"/>
  <c r="C22"/>
  <c r="G21"/>
  <c r="L21" s="1"/>
  <c r="B21"/>
  <c r="G20"/>
  <c r="B20"/>
  <c r="L20" s="1"/>
  <c r="G19"/>
  <c r="L19" s="1"/>
  <c r="B19"/>
  <c r="G18"/>
  <c r="B18"/>
  <c r="L18" s="1"/>
  <c r="K17"/>
  <c r="J17"/>
  <c r="I17"/>
  <c r="H17"/>
  <c r="G17"/>
  <c r="F17"/>
  <c r="E17"/>
  <c r="D17"/>
  <c r="C17"/>
  <c r="G16"/>
  <c r="B16"/>
  <c r="G15"/>
  <c r="B15"/>
  <c r="K14"/>
  <c r="J14"/>
  <c r="I14"/>
  <c r="H14"/>
  <c r="G14" s="1"/>
  <c r="F14"/>
  <c r="E14"/>
  <c r="D14"/>
  <c r="C14"/>
  <c r="G13"/>
  <c r="B13"/>
  <c r="G12"/>
  <c r="B12"/>
  <c r="G11"/>
  <c r="L11" s="1"/>
  <c r="B11"/>
  <c r="K10"/>
  <c r="J10"/>
  <c r="I10"/>
  <c r="H10"/>
  <c r="F10"/>
  <c r="F9" s="1"/>
  <c r="E10"/>
  <c r="D10"/>
  <c r="D9" s="1"/>
  <c r="C10"/>
  <c r="K9"/>
  <c r="I9"/>
  <c r="C9"/>
  <c r="I8"/>
  <c r="L12" l="1"/>
  <c r="G10"/>
  <c r="L16"/>
  <c r="J9"/>
  <c r="J8" s="1"/>
  <c r="G8" s="1"/>
  <c r="G25"/>
  <c r="L25" s="1"/>
  <c r="L13"/>
  <c r="L15"/>
  <c r="B14"/>
  <c r="B17"/>
  <c r="E9"/>
  <c r="E8" s="1"/>
  <c r="B8" s="1"/>
  <c r="B22"/>
  <c r="L22" s="1"/>
  <c r="L26"/>
  <c r="L28"/>
  <c r="L14"/>
  <c r="L17"/>
  <c r="B10"/>
  <c r="B31"/>
  <c r="L31" s="1"/>
  <c r="H9"/>
  <c r="L10" l="1"/>
  <c r="G9"/>
  <c r="B9"/>
  <c r="L8"/>
  <c r="L9" l="1"/>
</calcChain>
</file>

<file path=xl/sharedStrings.xml><?xml version="1.0" encoding="utf-8"?>
<sst xmlns="http://schemas.openxmlformats.org/spreadsheetml/2006/main" count="56" uniqueCount="49">
  <si>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</si>
  <si>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</si>
  <si>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</si>
  <si>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</si>
  <si>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</si>
  <si>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 xml:space="preserve">Программа «БЛАГОУСТРОЙСТВО МО «СОВЕТСКОЕ ГОРОДСКОЕ ПОСЕЛЕНИЕ» </t>
  </si>
  <si>
    <t>Прочие</t>
  </si>
  <si>
    <t>(тыс.руб.)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</si>
  <si>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</si>
  <si>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</si>
  <si>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</si>
  <si>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Примечание (причина не исполнения)</t>
  </si>
  <si>
    <t>Левина Н.А.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</si>
  <si>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</si>
  <si>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Объем финансирования                                                                                                                         Факт за 1 квартал 2024 года</t>
  </si>
  <si>
    <t>% исполнения за 2024 год</t>
  </si>
  <si>
    <t>Низкий процент исполнения обусловлен планированием расходов на 2-4 кварталы 2024 года в соответствии с заключенными МК после выполнения всего комплекса предусмотренных мероприятий</t>
  </si>
  <si>
    <t>1. Комплекс процессных мероприятий  «Благоустройство»</t>
  </si>
  <si>
    <t>1.1 Уличное освещение</t>
  </si>
  <si>
    <t>1.1.1 Уличное освещение населенных пунктов п.Советский, п.Соколинское, п.Медянка, п.Токарево, п.Ландышевка, п.Дятлово, п.Соколинское, п.Черничное</t>
  </si>
  <si>
    <t>1.1.2 Техническое обслуживание сетей уличного освещенияп.Советский, п.Соколинское, п.Медянка, п.Токарево, п.Ландышевка, п.Дятлово, п.Соколинское, п.Черничное</t>
  </si>
  <si>
    <t>1.2 Содержание и уборка территорий улиц, площадей, тротуаров (за исключением придомовых территорий)</t>
  </si>
  <si>
    <t>1.2.1 Ручная уборка мест массового отдыха, тротуаров, газонов п.Советский, п.Токарево, п.Дятлово, п.Соколинское</t>
  </si>
  <si>
    <t>1.2.2 Механизированная уборка тротуаров п.Советский, п. Токарево</t>
  </si>
  <si>
    <t>1.3 Озеленение</t>
  </si>
  <si>
    <t>1.3.1 Кошение газонов</t>
  </si>
  <si>
    <t xml:space="preserve">1.3.2 Спил аврарийно-опасных деревьев </t>
  </si>
  <si>
    <t xml:space="preserve">1.3.3 Санитарная обрезка кустов и деревьев </t>
  </si>
  <si>
    <t>1.3.4 Поставка растительного грунта, семян, рассады, саженцев для газонов и цветников</t>
  </si>
  <si>
    <t>1.4.1 Содержание территорий гражданских кладбищ п. Советский, п.Дятлово, п.Соколинское, п. Медянка</t>
  </si>
  <si>
    <t>1.4.2 Содержание воинских захоронений МО «Советское городское поселение»</t>
  </si>
  <si>
    <t>1.5 Организация и содержание территории МО «Советское городское поселение»</t>
  </si>
  <si>
    <t>1.4 Организация и содержание мест захоронений</t>
  </si>
  <si>
    <t>1.5.1 Оценка эффективности проведенного комплекса мероприятий по борьбе с борщевиком Сосновского</t>
  </si>
  <si>
    <t>1.5.2 Содержание контейнерных площадок</t>
  </si>
  <si>
    <t>1.5.3 Содержание детских площадок с поставкой песка</t>
  </si>
  <si>
    <t>1.5.5  Проиобретение  оборудования для оформления и украшения территории МО "Советское городское поселение" к праздничным государственным и тематическим датам</t>
  </si>
  <si>
    <t>1.5.4 Вывоз строительного мусора</t>
  </si>
  <si>
    <t>2.1 Софинансирование мероприятий по борьбе с борщевиком Сосновского</t>
  </si>
  <si>
    <t>1.1.3 Проекты на строительство сетей наружного освещения технологическое присоединение энергетических устройств</t>
  </si>
  <si>
    <t>2. Отраслевой проект "Благоустройство сельских территорий"</t>
  </si>
  <si>
    <t>1.  В разделе «Прочие» (графы 6, 11) указываются внебюджетные средства.</t>
  </si>
  <si>
    <t>мероприятие запланировано на 2-3 квартал 2024 года</t>
  </si>
  <si>
    <t xml:space="preserve"> (подпись)</t>
  </si>
  <si>
    <t>за 1 квартал 2024 года (нарастающим итогом)</t>
  </si>
  <si>
    <t xml:space="preserve">ОТЧЕТ   О РЕАЛИЗАЦИИ МЕРОПРИЯТИЙ МУНИЦИПАЛЬНОЙ ПРОГРАММЫ    «БЛАГОУСТРОЙСТВО МО «СОВЕТСКОЕ ГОРОДСКОЕ  ПОСЕЛЕНИЕ» </t>
  </si>
  <si>
    <t>Начальник отдела ЖКХ - ответственный за исполнение мероприятий муниципальной программы</t>
  </si>
  <si>
    <t xml:space="preserve">Исполнитель отчета </t>
  </si>
  <si>
    <t>Андронова Л.С.</t>
  </si>
</sst>
</file>

<file path=xl/styles.xml><?xml version="1.0" encoding="utf-8"?>
<styleSheet xmlns="http://schemas.openxmlformats.org/spreadsheetml/2006/main">
  <numFmts count="2">
    <numFmt numFmtId="164" formatCode="#,##0.0"/>
    <numFmt numFmtId="166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Fill="1" applyBorder="1"/>
    <xf numFmtId="166" fontId="1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1"/>
  <sheetViews>
    <sheetView tabSelected="1" zoomScale="85" zoomScaleNormal="85" zoomScaleSheetLayoutView="90" workbookViewId="0">
      <pane ySplit="6" topLeftCell="A7" activePane="bottomLeft" state="frozen"/>
      <selection pane="bottomLeft" activeCell="D36" sqref="D36"/>
    </sheetView>
  </sheetViews>
  <sheetFormatPr defaultRowHeight="15"/>
  <cols>
    <col min="1" max="1" width="55.5703125" style="2" customWidth="1"/>
    <col min="2" max="2" width="15" style="13" customWidth="1"/>
    <col min="3" max="4" width="13.5703125" style="2" customWidth="1"/>
    <col min="5" max="5" width="16.42578125" style="2" customWidth="1"/>
    <col min="6" max="6" width="11.5703125" style="2" customWidth="1"/>
    <col min="7" max="7" width="13.85546875" style="13" customWidth="1"/>
    <col min="8" max="8" width="14" style="2" customWidth="1"/>
    <col min="9" max="9" width="11.140625" style="2" customWidth="1"/>
    <col min="10" max="10" width="14.28515625" style="2" customWidth="1"/>
    <col min="11" max="11" width="8.140625" style="2" customWidth="1"/>
    <col min="12" max="12" width="11.7109375" style="2" customWidth="1"/>
    <col min="13" max="13" width="15.28515625" style="2" customWidth="1"/>
    <col min="14" max="14" width="9.28515625" style="2" bestFit="1" customWidth="1"/>
    <col min="15" max="16384" width="9.140625" style="2"/>
  </cols>
  <sheetData>
    <row r="1" spans="1:17" ht="28.5" customHeight="1">
      <c r="A1" s="39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7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1"/>
      <c r="O2" s="1"/>
      <c r="P2" s="1"/>
      <c r="Q2" s="1"/>
    </row>
    <row r="3" spans="1:17" s="6" customFormat="1" ht="12" customHeight="1">
      <c r="A3" s="22"/>
      <c r="B3" s="3"/>
      <c r="C3" s="3"/>
      <c r="D3" s="3"/>
      <c r="E3" s="3"/>
      <c r="F3" s="3"/>
      <c r="G3" s="4"/>
      <c r="H3" s="4"/>
      <c r="I3" s="4"/>
      <c r="J3" s="4"/>
      <c r="K3" s="4"/>
      <c r="L3" s="4" t="s">
        <v>7</v>
      </c>
      <c r="M3" s="5"/>
      <c r="N3" s="5"/>
      <c r="O3" s="5"/>
      <c r="P3" s="5"/>
      <c r="Q3" s="5"/>
    </row>
    <row r="4" spans="1:17" ht="36.75" customHeight="1">
      <c r="A4" s="43" t="s">
        <v>3</v>
      </c>
      <c r="B4" s="43" t="s">
        <v>13</v>
      </c>
      <c r="C4" s="44"/>
      <c r="D4" s="44"/>
      <c r="E4" s="44"/>
      <c r="F4" s="44"/>
      <c r="G4" s="45" t="s">
        <v>14</v>
      </c>
      <c r="H4" s="46"/>
      <c r="I4" s="46"/>
      <c r="J4" s="46"/>
      <c r="K4" s="47"/>
      <c r="L4" s="34" t="s">
        <v>15</v>
      </c>
      <c r="M4" s="34" t="s">
        <v>11</v>
      </c>
      <c r="N4" s="7"/>
      <c r="O4" s="7"/>
      <c r="P4" s="7"/>
      <c r="Q4" s="7"/>
    </row>
    <row r="5" spans="1:17" ht="17.25" customHeight="1">
      <c r="A5" s="43"/>
      <c r="B5" s="50" t="s">
        <v>4</v>
      </c>
      <c r="C5" s="51" t="s">
        <v>8</v>
      </c>
      <c r="D5" s="51"/>
      <c r="E5" s="51"/>
      <c r="F5" s="51"/>
      <c r="G5" s="50" t="s">
        <v>4</v>
      </c>
      <c r="H5" s="51" t="s">
        <v>8</v>
      </c>
      <c r="I5" s="51"/>
      <c r="J5" s="51"/>
      <c r="K5" s="51"/>
      <c r="L5" s="35"/>
      <c r="M5" s="48"/>
      <c r="N5" s="25"/>
      <c r="O5" s="25"/>
      <c r="P5" s="25"/>
      <c r="Q5" s="25"/>
    </row>
    <row r="6" spans="1:17" ht="50.25" customHeight="1">
      <c r="A6" s="43"/>
      <c r="B6" s="36"/>
      <c r="C6" s="29" t="s">
        <v>2</v>
      </c>
      <c r="D6" s="29" t="s">
        <v>1</v>
      </c>
      <c r="E6" s="29" t="s">
        <v>0</v>
      </c>
      <c r="F6" s="29" t="s">
        <v>6</v>
      </c>
      <c r="G6" s="52"/>
      <c r="H6" s="29" t="s">
        <v>2</v>
      </c>
      <c r="I6" s="29" t="s">
        <v>1</v>
      </c>
      <c r="J6" s="29" t="s">
        <v>0</v>
      </c>
      <c r="K6" s="29" t="s">
        <v>6</v>
      </c>
      <c r="L6" s="36"/>
      <c r="M6" s="49"/>
      <c r="N6" s="8"/>
    </row>
    <row r="7" spans="1:17" ht="12.75" customHeight="1">
      <c r="A7" s="28">
        <v>1</v>
      </c>
      <c r="B7" s="9">
        <v>2</v>
      </c>
      <c r="C7" s="28">
        <v>3</v>
      </c>
      <c r="D7" s="28">
        <v>4</v>
      </c>
      <c r="E7" s="28">
        <v>5</v>
      </c>
      <c r="F7" s="28">
        <v>6</v>
      </c>
      <c r="G7" s="9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30">
        <v>13</v>
      </c>
      <c r="N7" s="8"/>
    </row>
    <row r="8" spans="1:17" ht="40.5" customHeight="1">
      <c r="A8" s="17" t="s">
        <v>5</v>
      </c>
      <c r="B8" s="32">
        <f>C8+D8+E8+F8</f>
        <v>18191195.619999997</v>
      </c>
      <c r="C8" s="32">
        <v>0</v>
      </c>
      <c r="D8" s="32">
        <f>D31+D9</f>
        <v>295642.53999999998</v>
      </c>
      <c r="E8" s="32">
        <f>E31+E9</f>
        <v>17895553.079999998</v>
      </c>
      <c r="F8" s="32">
        <v>0</v>
      </c>
      <c r="G8" s="32">
        <f>H8+I8+J8+K8</f>
        <v>3429303.3900000006</v>
      </c>
      <c r="H8" s="32">
        <v>0</v>
      </c>
      <c r="I8" s="32">
        <f>I31+I9</f>
        <v>0</v>
      </c>
      <c r="J8" s="32">
        <f>J31+J9</f>
        <v>3429303.3900000006</v>
      </c>
      <c r="K8" s="32">
        <v>0</v>
      </c>
      <c r="L8" s="32">
        <f>G8/B8*100</f>
        <v>18.851445840259736</v>
      </c>
      <c r="M8" s="34" t="s">
        <v>16</v>
      </c>
      <c r="N8" s="10"/>
      <c r="O8" s="11"/>
    </row>
    <row r="9" spans="1:17" ht="37.5" customHeight="1">
      <c r="A9" s="12" t="s">
        <v>17</v>
      </c>
      <c r="B9" s="32">
        <f>C9+D9+E9+F9</f>
        <v>17869845.029999997</v>
      </c>
      <c r="C9" s="32">
        <f>C10+C14+C17+C22+C25</f>
        <v>0</v>
      </c>
      <c r="D9" s="32">
        <f>D10+D14+D17+D22+D25</f>
        <v>0</v>
      </c>
      <c r="E9" s="32">
        <f>E10+E14+E17+E22+E25</f>
        <v>17869845.029999997</v>
      </c>
      <c r="F9" s="32">
        <f>F10+F14+F17+F22+F25</f>
        <v>0</v>
      </c>
      <c r="G9" s="32">
        <f>H9+I9+J9+K9</f>
        <v>3429303.3900000006</v>
      </c>
      <c r="H9" s="32">
        <f>H10+H14+H17+H22+H25</f>
        <v>0</v>
      </c>
      <c r="I9" s="32">
        <f>I10+I14+I17+I22+I25</f>
        <v>0</v>
      </c>
      <c r="J9" s="32">
        <f>J10+J14+J17+J22+J25</f>
        <v>3429303.3900000006</v>
      </c>
      <c r="K9" s="32">
        <f>K10+K14+K17+K22+K25</f>
        <v>0</v>
      </c>
      <c r="L9" s="32">
        <f t="shared" ref="L9:L30" si="0">G9/B9*100</f>
        <v>19.19044840200274</v>
      </c>
      <c r="M9" s="35"/>
      <c r="N9" s="13"/>
    </row>
    <row r="10" spans="1:17" ht="17.25" customHeight="1">
      <c r="A10" s="12" t="s">
        <v>18</v>
      </c>
      <c r="B10" s="32">
        <f>C10+D10+E10+F10</f>
        <v>10371723.029999999</v>
      </c>
      <c r="C10" s="32">
        <f t="shared" ref="C10:D10" si="1">C11+C12+C13</f>
        <v>0</v>
      </c>
      <c r="D10" s="32">
        <f t="shared" si="1"/>
        <v>0</v>
      </c>
      <c r="E10" s="32">
        <f>E11+E12+E13</f>
        <v>10371723.029999999</v>
      </c>
      <c r="F10" s="32">
        <f>F11+F12+F13</f>
        <v>0</v>
      </c>
      <c r="G10" s="32">
        <f>H10+I10+J10+K10</f>
        <v>2002994.36</v>
      </c>
      <c r="H10" s="32">
        <f>H11+H12+H13</f>
        <v>0</v>
      </c>
      <c r="I10" s="32">
        <f>I11+I12+I13</f>
        <v>0</v>
      </c>
      <c r="J10" s="32">
        <f>J11+J12+J13</f>
        <v>2002994.36</v>
      </c>
      <c r="K10" s="32">
        <f>K11+K12+K13</f>
        <v>0</v>
      </c>
      <c r="L10" s="32">
        <f t="shared" si="0"/>
        <v>19.312069500953498</v>
      </c>
      <c r="M10" s="35"/>
      <c r="N10" s="13"/>
    </row>
    <row r="11" spans="1:17" ht="45">
      <c r="A11" s="14" t="s">
        <v>19</v>
      </c>
      <c r="B11" s="33">
        <f t="shared" ref="B11:B13" si="2">C11+D11+E11+F11</f>
        <v>8276588.5899999999</v>
      </c>
      <c r="C11" s="33">
        <v>0</v>
      </c>
      <c r="D11" s="33">
        <v>0</v>
      </c>
      <c r="E11" s="33">
        <v>8276588.5899999999</v>
      </c>
      <c r="F11" s="33">
        <v>0</v>
      </c>
      <c r="G11" s="33">
        <f t="shared" ref="G11" si="3">H11+I11+J11+K11</f>
        <v>2002994.36</v>
      </c>
      <c r="H11" s="33">
        <v>0</v>
      </c>
      <c r="I11" s="33">
        <v>0</v>
      </c>
      <c r="J11" s="33">
        <v>2002994.36</v>
      </c>
      <c r="K11" s="33">
        <v>0</v>
      </c>
      <c r="L11" s="33">
        <f t="shared" si="0"/>
        <v>24.200723984517879</v>
      </c>
      <c r="M11" s="35"/>
      <c r="N11" s="13"/>
    </row>
    <row r="12" spans="1:17" ht="60">
      <c r="A12" s="14" t="s">
        <v>20</v>
      </c>
      <c r="B12" s="33">
        <f t="shared" si="2"/>
        <v>1873207.7</v>
      </c>
      <c r="C12" s="33">
        <v>0</v>
      </c>
      <c r="D12" s="33">
        <v>0</v>
      </c>
      <c r="E12" s="33">
        <v>1873207.7</v>
      </c>
      <c r="F12" s="33">
        <v>0</v>
      </c>
      <c r="G12" s="33">
        <f>H12+I12+J12+K12</f>
        <v>0</v>
      </c>
      <c r="H12" s="33">
        <v>0</v>
      </c>
      <c r="I12" s="33">
        <v>0</v>
      </c>
      <c r="J12" s="33">
        <v>0</v>
      </c>
      <c r="K12" s="33">
        <v>0</v>
      </c>
      <c r="L12" s="33">
        <f>G12/B12*100</f>
        <v>0</v>
      </c>
      <c r="M12" s="35"/>
      <c r="N12" s="10"/>
    </row>
    <row r="13" spans="1:17" ht="45">
      <c r="A13" s="15" t="s">
        <v>39</v>
      </c>
      <c r="B13" s="33">
        <f t="shared" si="2"/>
        <v>221926.74</v>
      </c>
      <c r="C13" s="33">
        <v>0</v>
      </c>
      <c r="D13" s="33">
        <v>0</v>
      </c>
      <c r="E13" s="33">
        <v>221926.74</v>
      </c>
      <c r="F13" s="33">
        <v>0</v>
      </c>
      <c r="G13" s="33">
        <f t="shared" ref="G13" si="4">H13+I13+J13+K13</f>
        <v>0</v>
      </c>
      <c r="H13" s="33">
        <v>0</v>
      </c>
      <c r="I13" s="33">
        <v>0</v>
      </c>
      <c r="J13" s="33">
        <v>0</v>
      </c>
      <c r="K13" s="33">
        <v>0</v>
      </c>
      <c r="L13" s="33">
        <f t="shared" ref="L13" si="5">G13/B13*100</f>
        <v>0</v>
      </c>
      <c r="M13" s="35"/>
      <c r="N13" s="13"/>
    </row>
    <row r="14" spans="1:17" ht="42.75">
      <c r="A14" s="12" t="s">
        <v>21</v>
      </c>
      <c r="B14" s="32">
        <f>C14+D14+E14+F14</f>
        <v>3197000</v>
      </c>
      <c r="C14" s="32">
        <f>C15+C16</f>
        <v>0</v>
      </c>
      <c r="D14" s="32">
        <f t="shared" ref="D14:F14" si="6">D15+D16</f>
        <v>0</v>
      </c>
      <c r="E14" s="32">
        <f t="shared" si="6"/>
        <v>3197000</v>
      </c>
      <c r="F14" s="32">
        <f t="shared" si="6"/>
        <v>0</v>
      </c>
      <c r="G14" s="32">
        <f>H14+I14+J14+K14</f>
        <v>695834</v>
      </c>
      <c r="H14" s="32">
        <f>H15+H16</f>
        <v>0</v>
      </c>
      <c r="I14" s="32">
        <f t="shared" ref="I14" si="7">I15+I16</f>
        <v>0</v>
      </c>
      <c r="J14" s="32">
        <f>J15+J16</f>
        <v>695834</v>
      </c>
      <c r="K14" s="32">
        <f>K15+K16</f>
        <v>0</v>
      </c>
      <c r="L14" s="32">
        <f>G14/B14*100</f>
        <v>21.765217391304347</v>
      </c>
      <c r="M14" s="35"/>
      <c r="N14" s="13"/>
    </row>
    <row r="15" spans="1:17" ht="45">
      <c r="A15" s="27" t="s">
        <v>22</v>
      </c>
      <c r="B15" s="33">
        <f t="shared" ref="B15:B30" si="8">C15+D15+E15+F15</f>
        <v>2655000</v>
      </c>
      <c r="C15" s="33">
        <v>0</v>
      </c>
      <c r="D15" s="33">
        <v>0</v>
      </c>
      <c r="E15" s="33">
        <v>2655000</v>
      </c>
      <c r="F15" s="33">
        <v>0</v>
      </c>
      <c r="G15" s="33">
        <f t="shared" ref="G15:G16" si="9">H15+I15+J15+K15</f>
        <v>570834</v>
      </c>
      <c r="H15" s="33">
        <v>0</v>
      </c>
      <c r="I15" s="33">
        <v>0</v>
      </c>
      <c r="J15" s="33">
        <v>570834</v>
      </c>
      <c r="K15" s="33">
        <v>0</v>
      </c>
      <c r="L15" s="33">
        <f t="shared" si="0"/>
        <v>21.500338983050849</v>
      </c>
      <c r="M15" s="35"/>
      <c r="N15" s="13"/>
    </row>
    <row r="16" spans="1:17" ht="30">
      <c r="A16" s="14" t="s">
        <v>23</v>
      </c>
      <c r="B16" s="33">
        <f t="shared" si="8"/>
        <v>542000</v>
      </c>
      <c r="C16" s="33">
        <v>0</v>
      </c>
      <c r="D16" s="33">
        <v>0</v>
      </c>
      <c r="E16" s="33">
        <v>542000</v>
      </c>
      <c r="F16" s="33">
        <v>0</v>
      </c>
      <c r="G16" s="33">
        <f t="shared" si="9"/>
        <v>125000</v>
      </c>
      <c r="H16" s="33">
        <v>0</v>
      </c>
      <c r="I16" s="33">
        <v>0</v>
      </c>
      <c r="J16" s="33">
        <v>125000</v>
      </c>
      <c r="K16" s="33">
        <v>0</v>
      </c>
      <c r="L16" s="33">
        <f t="shared" si="0"/>
        <v>23.062730627306273</v>
      </c>
      <c r="M16" s="35"/>
      <c r="N16" s="13"/>
    </row>
    <row r="17" spans="1:14" ht="21.75" customHeight="1">
      <c r="A17" s="12" t="s">
        <v>24</v>
      </c>
      <c r="B17" s="32">
        <f>C17+D17+E17+F17</f>
        <v>1001437.2</v>
      </c>
      <c r="C17" s="32">
        <f t="shared" ref="C17:D17" si="10">C18+C19+C20+C21</f>
        <v>0</v>
      </c>
      <c r="D17" s="32">
        <f t="shared" si="10"/>
        <v>0</v>
      </c>
      <c r="E17" s="32">
        <f>E18+E19+E20+E21</f>
        <v>1001437.2</v>
      </c>
      <c r="F17" s="32">
        <f>F18+F19+F20+F21</f>
        <v>0</v>
      </c>
      <c r="G17" s="32">
        <f>H17+I17+J17+K17</f>
        <v>0</v>
      </c>
      <c r="H17" s="32">
        <f>H18+H19+H20+H21</f>
        <v>0</v>
      </c>
      <c r="I17" s="32">
        <f t="shared" ref="I17:J17" si="11">I18+I19+I20+I21</f>
        <v>0</v>
      </c>
      <c r="J17" s="32">
        <f t="shared" si="11"/>
        <v>0</v>
      </c>
      <c r="K17" s="32">
        <f>K18+K19+K20+K21</f>
        <v>0</v>
      </c>
      <c r="L17" s="32">
        <f t="shared" si="0"/>
        <v>0</v>
      </c>
      <c r="M17" s="35"/>
      <c r="N17" s="13"/>
    </row>
    <row r="18" spans="1:14" ht="26.25" customHeight="1">
      <c r="A18" s="14" t="s">
        <v>25</v>
      </c>
      <c r="B18" s="33">
        <f t="shared" si="8"/>
        <v>400000</v>
      </c>
      <c r="C18" s="33">
        <v>0</v>
      </c>
      <c r="D18" s="33">
        <v>0</v>
      </c>
      <c r="E18" s="33">
        <v>400000</v>
      </c>
      <c r="F18" s="33">
        <v>0</v>
      </c>
      <c r="G18" s="33">
        <f t="shared" ref="G18:G21" si="12">H18+I18+J18+K18</f>
        <v>0</v>
      </c>
      <c r="H18" s="33">
        <v>0</v>
      </c>
      <c r="I18" s="33">
        <v>0</v>
      </c>
      <c r="J18" s="33">
        <v>0</v>
      </c>
      <c r="K18" s="33">
        <v>0</v>
      </c>
      <c r="L18" s="33">
        <f t="shared" si="0"/>
        <v>0</v>
      </c>
      <c r="M18" s="35"/>
    </row>
    <row r="19" spans="1:14" ht="29.25" customHeight="1">
      <c r="A19" s="14" t="s">
        <v>26</v>
      </c>
      <c r="B19" s="33">
        <f t="shared" si="8"/>
        <v>350000</v>
      </c>
      <c r="C19" s="33">
        <v>0</v>
      </c>
      <c r="D19" s="33">
        <v>0</v>
      </c>
      <c r="E19" s="33">
        <v>350000</v>
      </c>
      <c r="F19" s="33">
        <v>0</v>
      </c>
      <c r="G19" s="33">
        <f t="shared" si="12"/>
        <v>0</v>
      </c>
      <c r="H19" s="33">
        <v>0</v>
      </c>
      <c r="I19" s="33">
        <v>0</v>
      </c>
      <c r="J19" s="33">
        <v>0</v>
      </c>
      <c r="K19" s="33">
        <v>0</v>
      </c>
      <c r="L19" s="33">
        <f t="shared" si="0"/>
        <v>0</v>
      </c>
      <c r="M19" s="35"/>
    </row>
    <row r="20" spans="1:14" ht="26.25" customHeight="1">
      <c r="A20" s="14" t="s">
        <v>27</v>
      </c>
      <c r="B20" s="33">
        <f t="shared" si="8"/>
        <v>200000</v>
      </c>
      <c r="C20" s="33">
        <v>0</v>
      </c>
      <c r="D20" s="33">
        <v>0</v>
      </c>
      <c r="E20" s="33">
        <v>200000</v>
      </c>
      <c r="F20" s="33">
        <v>0</v>
      </c>
      <c r="G20" s="33">
        <f t="shared" si="12"/>
        <v>0</v>
      </c>
      <c r="H20" s="33">
        <v>0</v>
      </c>
      <c r="I20" s="33">
        <v>0</v>
      </c>
      <c r="J20" s="33">
        <v>0</v>
      </c>
      <c r="K20" s="33">
        <v>0</v>
      </c>
      <c r="L20" s="33">
        <f t="shared" si="0"/>
        <v>0</v>
      </c>
      <c r="M20" s="35"/>
    </row>
    <row r="21" spans="1:14" ht="30">
      <c r="A21" s="14" t="s">
        <v>28</v>
      </c>
      <c r="B21" s="33">
        <f t="shared" si="8"/>
        <v>51437.2</v>
      </c>
      <c r="C21" s="33">
        <v>0</v>
      </c>
      <c r="D21" s="33">
        <v>0</v>
      </c>
      <c r="E21" s="33">
        <v>51437.2</v>
      </c>
      <c r="F21" s="33">
        <v>0</v>
      </c>
      <c r="G21" s="33">
        <f t="shared" si="12"/>
        <v>0</v>
      </c>
      <c r="H21" s="33">
        <v>0</v>
      </c>
      <c r="I21" s="33">
        <v>0</v>
      </c>
      <c r="J21" s="33">
        <v>0</v>
      </c>
      <c r="K21" s="33">
        <v>0</v>
      </c>
      <c r="L21" s="33">
        <f t="shared" si="0"/>
        <v>0</v>
      </c>
      <c r="M21" s="35"/>
    </row>
    <row r="22" spans="1:14" ht="24" customHeight="1">
      <c r="A22" s="12" t="s">
        <v>32</v>
      </c>
      <c r="B22" s="32">
        <f>C22+D22+E22+F22</f>
        <v>1744156.37</v>
      </c>
      <c r="C22" s="32">
        <f>C23+C24</f>
        <v>0</v>
      </c>
      <c r="D22" s="32">
        <f>D23+D24</f>
        <v>0</v>
      </c>
      <c r="E22" s="32">
        <f>E23+E24</f>
        <v>1744156.37</v>
      </c>
      <c r="F22" s="32">
        <f>F23+F24</f>
        <v>0</v>
      </c>
      <c r="G22" s="32">
        <f>H22+I22+J22+K22</f>
        <v>281715.03000000003</v>
      </c>
      <c r="H22" s="32">
        <f>H23+H24</f>
        <v>0</v>
      </c>
      <c r="I22" s="32">
        <f t="shared" ref="I22:K22" si="13">I23+I24</f>
        <v>0</v>
      </c>
      <c r="J22" s="32">
        <f t="shared" si="13"/>
        <v>281715.03000000003</v>
      </c>
      <c r="K22" s="32">
        <f t="shared" si="13"/>
        <v>0</v>
      </c>
      <c r="L22" s="32">
        <f t="shared" si="0"/>
        <v>16.151936537662618</v>
      </c>
      <c r="M22" s="35"/>
    </row>
    <row r="23" spans="1:14" ht="30" customHeight="1">
      <c r="A23" s="16" t="s">
        <v>29</v>
      </c>
      <c r="B23" s="33">
        <f t="shared" si="8"/>
        <v>1164156.3700000001</v>
      </c>
      <c r="C23" s="33">
        <v>0</v>
      </c>
      <c r="D23" s="33">
        <v>0</v>
      </c>
      <c r="E23" s="33">
        <v>1164156.3700000001</v>
      </c>
      <c r="F23" s="33">
        <v>0</v>
      </c>
      <c r="G23" s="33">
        <f>H23+I23+J23+K23</f>
        <v>281715.03000000003</v>
      </c>
      <c r="H23" s="33">
        <v>0</v>
      </c>
      <c r="I23" s="33">
        <v>0</v>
      </c>
      <c r="J23" s="33">
        <v>281715.03000000003</v>
      </c>
      <c r="K23" s="33">
        <v>0</v>
      </c>
      <c r="L23" s="33">
        <f t="shared" si="0"/>
        <v>24.199071298299902</v>
      </c>
      <c r="M23" s="35"/>
    </row>
    <row r="24" spans="1:14" ht="30.75" customHeight="1">
      <c r="A24" s="14" t="s">
        <v>30</v>
      </c>
      <c r="B24" s="33">
        <f t="shared" si="8"/>
        <v>580000</v>
      </c>
      <c r="C24" s="33">
        <v>0</v>
      </c>
      <c r="D24" s="33">
        <v>0</v>
      </c>
      <c r="E24" s="33">
        <v>580000</v>
      </c>
      <c r="F24" s="33">
        <v>0</v>
      </c>
      <c r="G24" s="33">
        <f t="shared" ref="G24" si="14">H24+I24+J24+K24</f>
        <v>0</v>
      </c>
      <c r="H24" s="33">
        <v>0</v>
      </c>
      <c r="I24" s="33">
        <v>0</v>
      </c>
      <c r="J24" s="33">
        <v>0</v>
      </c>
      <c r="K24" s="33">
        <v>0</v>
      </c>
      <c r="L24" s="33">
        <f t="shared" si="0"/>
        <v>0</v>
      </c>
      <c r="M24" s="35"/>
    </row>
    <row r="25" spans="1:14" ht="28.5">
      <c r="A25" s="17" t="s">
        <v>31</v>
      </c>
      <c r="B25" s="32">
        <f>C25+D25+E25+F25</f>
        <v>1555528.4300000002</v>
      </c>
      <c r="C25" s="32">
        <f t="shared" ref="C25:D25" si="15">C26+C27+C28+C29+C30</f>
        <v>0</v>
      </c>
      <c r="D25" s="32">
        <f t="shared" si="15"/>
        <v>0</v>
      </c>
      <c r="E25" s="32">
        <f>E26+E27+E28+E29+E30</f>
        <v>1555528.4300000002</v>
      </c>
      <c r="F25" s="32">
        <f>F26+F27+F28+F29+F30</f>
        <v>0</v>
      </c>
      <c r="G25" s="32">
        <f>H25+I25+J25+K25</f>
        <v>448760</v>
      </c>
      <c r="H25" s="32">
        <f>H26+H27+H28+H29+H30</f>
        <v>0</v>
      </c>
      <c r="I25" s="32">
        <f t="shared" ref="I25:K25" si="16">I26+I27+I28+I29+I30</f>
        <v>0</v>
      </c>
      <c r="J25" s="32">
        <f t="shared" si="16"/>
        <v>448760</v>
      </c>
      <c r="K25" s="32">
        <f t="shared" si="16"/>
        <v>0</v>
      </c>
      <c r="L25" s="32">
        <f>G25/B25*100</f>
        <v>28.849360213879212</v>
      </c>
      <c r="M25" s="35"/>
    </row>
    <row r="26" spans="1:14" ht="30.75" customHeight="1">
      <c r="A26" s="14" t="s">
        <v>33</v>
      </c>
      <c r="B26" s="33">
        <f t="shared" si="8"/>
        <v>43684.800000000003</v>
      </c>
      <c r="C26" s="33">
        <v>0</v>
      </c>
      <c r="D26" s="33">
        <v>0</v>
      </c>
      <c r="E26" s="33">
        <v>43684.800000000003</v>
      </c>
      <c r="F26" s="33">
        <v>0</v>
      </c>
      <c r="G26" s="33">
        <f t="shared" ref="G26:G30" si="17">H26+I26+J26+K26</f>
        <v>0</v>
      </c>
      <c r="H26" s="33">
        <v>0</v>
      </c>
      <c r="I26" s="33">
        <v>0</v>
      </c>
      <c r="J26" s="33">
        <v>0</v>
      </c>
      <c r="K26" s="33">
        <v>0</v>
      </c>
      <c r="L26" s="33">
        <f t="shared" si="0"/>
        <v>0</v>
      </c>
      <c r="M26" s="35"/>
      <c r="N26" s="13"/>
    </row>
    <row r="27" spans="1:14" ht="21" customHeight="1">
      <c r="A27" s="31" t="s">
        <v>34</v>
      </c>
      <c r="B27" s="33">
        <f t="shared" si="8"/>
        <v>896000</v>
      </c>
      <c r="C27" s="33">
        <v>0</v>
      </c>
      <c r="D27" s="33">
        <v>0</v>
      </c>
      <c r="E27" s="33">
        <v>896000</v>
      </c>
      <c r="F27" s="33">
        <v>0</v>
      </c>
      <c r="G27" s="33">
        <f t="shared" si="17"/>
        <v>228800</v>
      </c>
      <c r="H27" s="33">
        <v>0</v>
      </c>
      <c r="I27" s="33">
        <v>0</v>
      </c>
      <c r="J27" s="33">
        <v>228800</v>
      </c>
      <c r="K27" s="33">
        <v>0</v>
      </c>
      <c r="L27" s="33">
        <f t="shared" si="0"/>
        <v>25.535714285714285</v>
      </c>
      <c r="M27" s="35"/>
      <c r="N27" s="13"/>
    </row>
    <row r="28" spans="1:14" ht="19.5" customHeight="1">
      <c r="A28" s="18" t="s">
        <v>35</v>
      </c>
      <c r="B28" s="33">
        <f t="shared" si="8"/>
        <v>300000</v>
      </c>
      <c r="C28" s="33">
        <v>0</v>
      </c>
      <c r="D28" s="33">
        <v>0</v>
      </c>
      <c r="E28" s="33">
        <v>300000</v>
      </c>
      <c r="F28" s="33">
        <v>0</v>
      </c>
      <c r="G28" s="33">
        <f t="shared" si="17"/>
        <v>0</v>
      </c>
      <c r="H28" s="33">
        <v>0</v>
      </c>
      <c r="I28" s="33">
        <v>0</v>
      </c>
      <c r="J28" s="33">
        <v>0</v>
      </c>
      <c r="K28" s="33">
        <v>0</v>
      </c>
      <c r="L28" s="33">
        <f t="shared" si="0"/>
        <v>0</v>
      </c>
      <c r="M28" s="35"/>
      <c r="N28" s="13"/>
    </row>
    <row r="29" spans="1:14" ht="24" customHeight="1">
      <c r="A29" s="19" t="s">
        <v>37</v>
      </c>
      <c r="B29" s="33">
        <f t="shared" si="8"/>
        <v>95843.63</v>
      </c>
      <c r="C29" s="33">
        <v>0</v>
      </c>
      <c r="D29" s="33">
        <v>0</v>
      </c>
      <c r="E29" s="33">
        <v>95843.63</v>
      </c>
      <c r="F29" s="33">
        <v>0</v>
      </c>
      <c r="G29" s="33">
        <f t="shared" si="17"/>
        <v>0</v>
      </c>
      <c r="H29" s="33">
        <v>0</v>
      </c>
      <c r="I29" s="33">
        <v>0</v>
      </c>
      <c r="J29" s="33">
        <v>0</v>
      </c>
      <c r="K29" s="33">
        <v>0</v>
      </c>
      <c r="L29" s="33">
        <f t="shared" si="0"/>
        <v>0</v>
      </c>
      <c r="M29" s="36"/>
      <c r="N29" s="13"/>
    </row>
    <row r="30" spans="1:14" ht="67.5" customHeight="1">
      <c r="A30" s="14" t="s">
        <v>36</v>
      </c>
      <c r="B30" s="33">
        <f t="shared" si="8"/>
        <v>220000</v>
      </c>
      <c r="C30" s="33">
        <v>0</v>
      </c>
      <c r="D30" s="33">
        <v>0</v>
      </c>
      <c r="E30" s="33">
        <v>220000</v>
      </c>
      <c r="F30" s="33">
        <v>0</v>
      </c>
      <c r="G30" s="33">
        <f t="shared" si="17"/>
        <v>219960</v>
      </c>
      <c r="H30" s="33">
        <v>0</v>
      </c>
      <c r="I30" s="33">
        <v>0</v>
      </c>
      <c r="J30" s="33">
        <v>219960</v>
      </c>
      <c r="K30" s="33">
        <v>0</v>
      </c>
      <c r="L30" s="33">
        <f t="shared" si="0"/>
        <v>99.981818181818184</v>
      </c>
      <c r="M30" s="29"/>
      <c r="N30" s="13"/>
    </row>
    <row r="31" spans="1:14" ht="33" customHeight="1">
      <c r="A31" s="12" t="s">
        <v>40</v>
      </c>
      <c r="B31" s="32">
        <f>C31+D31+E31+F31</f>
        <v>321350.58999999997</v>
      </c>
      <c r="C31" s="32">
        <f>C32</f>
        <v>0</v>
      </c>
      <c r="D31" s="32">
        <f>D32</f>
        <v>295642.53999999998</v>
      </c>
      <c r="E31" s="32">
        <f>E32</f>
        <v>25708.05</v>
      </c>
      <c r="F31" s="32">
        <f>F32</f>
        <v>0</v>
      </c>
      <c r="G31" s="32">
        <f>H31+I31+J31+K31</f>
        <v>0</v>
      </c>
      <c r="H31" s="32">
        <f>H32</f>
        <v>0</v>
      </c>
      <c r="I31" s="32">
        <f t="shared" ref="I31" si="18">I32</f>
        <v>0</v>
      </c>
      <c r="J31" s="32">
        <f>J32</f>
        <v>0</v>
      </c>
      <c r="K31" s="32">
        <v>0</v>
      </c>
      <c r="L31" s="32">
        <f>G31/B31*100</f>
        <v>0</v>
      </c>
      <c r="M31" s="34" t="s">
        <v>42</v>
      </c>
      <c r="N31" s="13"/>
    </row>
    <row r="32" spans="1:14" ht="34.5" customHeight="1">
      <c r="A32" s="14" t="s">
        <v>38</v>
      </c>
      <c r="B32" s="33">
        <f>C32+D32+E32+F32</f>
        <v>321350.58999999997</v>
      </c>
      <c r="C32" s="33">
        <v>0</v>
      </c>
      <c r="D32" s="33">
        <v>295642.53999999998</v>
      </c>
      <c r="E32" s="33">
        <v>25708.05</v>
      </c>
      <c r="F32" s="33">
        <v>0</v>
      </c>
      <c r="G32" s="33">
        <f>H32+I32+J32+K32</f>
        <v>0</v>
      </c>
      <c r="H32" s="33">
        <v>0</v>
      </c>
      <c r="I32" s="33">
        <v>0</v>
      </c>
      <c r="J32" s="33">
        <v>0</v>
      </c>
      <c r="K32" s="33">
        <v>0</v>
      </c>
      <c r="L32" s="33">
        <f>G32/B32*100</f>
        <v>0</v>
      </c>
      <c r="M32" s="36"/>
      <c r="N32" s="13"/>
    </row>
    <row r="33" spans="1:12" ht="45.75" customHeight="1">
      <c r="A33" s="20" t="s">
        <v>46</v>
      </c>
      <c r="B33" s="23"/>
      <c r="C33" s="26" t="s">
        <v>12</v>
      </c>
      <c r="G33" s="2"/>
    </row>
    <row r="34" spans="1:12">
      <c r="B34" s="21" t="s">
        <v>43</v>
      </c>
      <c r="G34" s="2"/>
    </row>
    <row r="35" spans="1:12" ht="25.5" customHeight="1">
      <c r="A35" s="2" t="s">
        <v>47</v>
      </c>
      <c r="B35" s="24"/>
      <c r="C35" s="2" t="s">
        <v>48</v>
      </c>
      <c r="G35" s="2"/>
    </row>
    <row r="36" spans="1:12">
      <c r="B36" s="21" t="s">
        <v>43</v>
      </c>
      <c r="G36" s="2"/>
    </row>
    <row r="37" spans="1:12">
      <c r="A37" s="20" t="s">
        <v>9</v>
      </c>
      <c r="B37" s="2"/>
      <c r="G37" s="2"/>
    </row>
    <row r="38" spans="1:12">
      <c r="A38" s="20"/>
      <c r="B38" s="2"/>
      <c r="G38" s="2"/>
    </row>
    <row r="39" spans="1:12">
      <c r="A39" s="37" t="s">
        <v>41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>
      <c r="A40" s="38" t="s">
        <v>10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>
      <c r="B41" s="2"/>
      <c r="G41" s="2"/>
    </row>
  </sheetData>
  <mergeCells count="15">
    <mergeCell ref="M8:M29"/>
    <mergeCell ref="M31:M32"/>
    <mergeCell ref="A39:L39"/>
    <mergeCell ref="A40:L40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  <mergeCell ref="H5:K5"/>
  </mergeCells>
  <pageMargins left="0.23622047244094491" right="0.23622047244094491" top="0.74803149606299213" bottom="0.74803149606299213" header="0.31496062992125984" footer="0.31496062992125984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2024-08-13T06:31:44Z</dcterms:modified>
</cp:coreProperties>
</file>